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ento_sešit" defaultThemeVersion="124226"/>
  <mc:AlternateContent xmlns:mc="http://schemas.openxmlformats.org/markup-compatibility/2006">
    <mc:Choice Requires="x15">
      <x15ac:absPath xmlns:x15ac="http://schemas.microsoft.com/office/spreadsheetml/2010/11/ac" url="G:\CHOVATEĽSKÁ PREHLIADKA 2026\KATALÓG FINAL 2026\JELEŇ\"/>
    </mc:Choice>
  </mc:AlternateContent>
  <bookViews>
    <workbookView xWindow="-105" yWindow="-105" windowWidth="23250" windowHeight="12450" tabRatio="831"/>
  </bookViews>
  <sheets>
    <sheet name="0" sheetId="92" r:id="rId1"/>
    <sheet name="Vzor - nekopírovať" sheetId="88" r:id="rId2"/>
    <sheet name="Bez vzorcov a zvýraznení" sheetId="91" r:id="rId3"/>
  </sheets>
  <definedNames>
    <definedName name="_xlnm.Print_Area" localSheetId="0">'0'!$A$1:$L$64</definedName>
    <definedName name="_xlnm.Print_Area" localSheetId="2">'Bez vzorcov a zvýraznení'!$A$1:$L$64</definedName>
    <definedName name="_xlnm.Print_Area" localSheetId="1">'Vzor - nekopírovať'!$A$1:$L$64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1" i="88" l="1"/>
  <c r="K21" i="88" s="1"/>
  <c r="I23" i="88"/>
  <c r="K23" i="88" s="1"/>
  <c r="I25" i="88"/>
  <c r="K25" i="88" s="1"/>
  <c r="I27" i="88"/>
  <c r="K27" i="88" s="1"/>
  <c r="I30" i="88"/>
  <c r="K29" i="88" s="1"/>
  <c r="I32" i="88"/>
  <c r="K31" i="88" s="1"/>
  <c r="I34" i="88"/>
  <c r="K33" i="88" s="1"/>
  <c r="I36" i="88"/>
  <c r="K35" i="88" s="1"/>
  <c r="L45" i="92"/>
  <c r="L45" i="88"/>
  <c r="L43" i="88"/>
  <c r="L42" i="88"/>
  <c r="L41" i="88"/>
  <c r="L40" i="88"/>
  <c r="L39" i="88"/>
  <c r="L43" i="92"/>
  <c r="L42" i="92"/>
  <c r="L41" i="92"/>
  <c r="L40" i="92"/>
  <c r="L39" i="92"/>
  <c r="I21" i="92"/>
  <c r="K21" i="92" s="1"/>
  <c r="I23" i="92"/>
  <c r="K23" i="92" s="1"/>
  <c r="I25" i="92"/>
  <c r="K25" i="92" s="1"/>
  <c r="I27" i="92"/>
  <c r="K27" i="92" s="1"/>
  <c r="I30" i="92"/>
  <c r="K29" i="92" s="1"/>
  <c r="I32" i="92"/>
  <c r="K31" i="92" s="1"/>
  <c r="I34" i="92"/>
  <c r="K33" i="92" s="1"/>
  <c r="I36" i="92"/>
  <c r="K35" i="92" s="1"/>
  <c r="H38" i="88" l="1"/>
  <c r="K38" i="88" s="1"/>
  <c r="K44" i="88" s="1"/>
  <c r="K46" i="88" s="1"/>
  <c r="H38" i="92"/>
  <c r="K38" i="92" s="1"/>
  <c r="K44" i="92" s="1"/>
  <c r="K46" i="92" s="1"/>
</calcChain>
</file>

<file path=xl/sharedStrings.xml><?xml version="1.0" encoding="utf-8"?>
<sst xmlns="http://schemas.openxmlformats.org/spreadsheetml/2006/main" count="263" uniqueCount="85">
  <si>
    <t>Okres:</t>
  </si>
  <si>
    <t>Poľovný revír:</t>
  </si>
  <si>
    <t>Priemer</t>
  </si>
  <si>
    <t>Konštanta</t>
  </si>
  <si>
    <t>Body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</si>
  <si>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</si>
  <si>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</si>
  <si>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</si>
  <si>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</si>
  <si>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</si>
  <si>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</si>
  <si>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</si>
  <si>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</si>
  <si>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</si>
  <si>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</si>
  <si>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Miesto a dátum hodnotenia</t>
  </si>
  <si>
    <t>11.</t>
  </si>
  <si>
    <t>12.</t>
  </si>
  <si>
    <t>13.</t>
  </si>
  <si>
    <t>14.</t>
  </si>
  <si>
    <t>15.</t>
  </si>
  <si>
    <t>TABUĽKA</t>
  </si>
  <si>
    <t>Poľovná oblasť:</t>
  </si>
  <si>
    <t>Číslo poľovníckej trofeje</t>
  </si>
  <si>
    <t>VZOR</t>
  </si>
  <si>
    <t>Rimavská Sobota</t>
  </si>
  <si>
    <t>Španie pole</t>
  </si>
  <si>
    <t>Užívateľ poľovného revíru:</t>
  </si>
  <si>
    <t>Lesy SR, š.p., OZ Rimavská Sobota</t>
  </si>
  <si>
    <t>Lovec (meno a priezvisko):</t>
  </si>
  <si>
    <t>Ing. Ján Vzor</t>
  </si>
  <si>
    <t>Adresa lovca:</t>
  </si>
  <si>
    <t>Levice,  Vzorová  87</t>
  </si>
  <si>
    <t>Dátum ulovenia:</t>
  </si>
  <si>
    <t xml:space="preserve">Vek: </t>
  </si>
  <si>
    <t>rokov</t>
  </si>
  <si>
    <t>na hodnotenie jeleních parohov podľa C.I.C.</t>
  </si>
  <si>
    <t>Hmotnosť vyvrhnutého jeleňa bez hlavy:</t>
  </si>
  <si>
    <t>Merané veličiny</t>
  </si>
  <si>
    <t>pravý  cm</t>
  </si>
  <si>
    <t>ľavý  cm</t>
  </si>
  <si>
    <t>pravá  cm</t>
  </si>
  <si>
    <t>ľavá  cm</t>
  </si>
  <si>
    <t>Zrážka za veľkosť lebky v kg</t>
  </si>
  <si>
    <t>Hmotnosť trofeje v kg</t>
  </si>
  <si>
    <t>Čistá hmotnosť</t>
  </si>
  <si>
    <t xml:space="preserve">  Dĺžka kmeňov</t>
  </si>
  <si>
    <t xml:space="preserve">  Dĺžka očníc</t>
  </si>
  <si>
    <t xml:space="preserve">  Dĺžka stredných vetiev</t>
  </si>
  <si>
    <t xml:space="preserve">  Obvod ružíc</t>
  </si>
  <si>
    <t xml:space="preserve">  Dolný obvod kmeňov</t>
  </si>
  <si>
    <t xml:space="preserve">  Horný obvod kmeňov</t>
  </si>
  <si>
    <t xml:space="preserve">  Počet vetiev</t>
  </si>
  <si>
    <t>pravý kmeň</t>
  </si>
  <si>
    <t>ľavý kmeň</t>
  </si>
  <si>
    <t xml:space="preserve">   P r i r á ž k y</t>
  </si>
  <si>
    <t xml:space="preserve">  Hmotnosť trofeje</t>
  </si>
  <si>
    <t xml:space="preserve">  Rozpätie parohov</t>
  </si>
  <si>
    <t xml:space="preserve">  Zafarbenie</t>
  </si>
  <si>
    <t xml:space="preserve">  Perlovanie</t>
  </si>
  <si>
    <t xml:space="preserve">  Hroty vetiev</t>
  </si>
  <si>
    <t xml:space="preserve">  Nadočnice</t>
  </si>
  <si>
    <t xml:space="preserve">  Koruny</t>
  </si>
  <si>
    <t xml:space="preserve">  Kladné body spolu</t>
  </si>
  <si>
    <t xml:space="preserve">  Zrážky za chyby</t>
  </si>
  <si>
    <t>0  -  2  body</t>
  </si>
  <si>
    <t>0  -  3  body</t>
  </si>
  <si>
    <t>0  -  10  bodov</t>
  </si>
  <si>
    <t xml:space="preserve">  Konečná bodová hodnota trofeje</t>
  </si>
  <si>
    <t>Kráčavosť parožia</t>
  </si>
  <si>
    <t>Levice,   23. 3. 2005</t>
  </si>
  <si>
    <t>Podpisy hodnotiteľov</t>
  </si>
  <si>
    <r>
      <t>©</t>
    </r>
    <r>
      <rPr>
        <i/>
        <sz val="6"/>
        <rFont val="Arial CE"/>
        <family val="2"/>
        <charset val="238"/>
      </rPr>
      <t xml:space="preserve"> Slovenský poľovnícky zväz, ústredie, Štefánikova 10, 811 05  Bratislava</t>
    </r>
  </si>
  <si>
    <t>S X  Hontianska</t>
  </si>
  <si>
    <t xml:space="preserve"> kg</t>
  </si>
  <si>
    <t>Súčet</t>
  </si>
  <si>
    <t>cm</t>
  </si>
  <si>
    <t xml:space="preserve">%  </t>
  </si>
  <si>
    <t>JIII Strážovská Hornatiny</t>
  </si>
  <si>
    <t>Púchov</t>
  </si>
  <si>
    <t xml:space="preserve">Hradisko Púchov </t>
  </si>
  <si>
    <t>PZ Hradisko</t>
  </si>
  <si>
    <t>Pavol FEDOR</t>
  </si>
  <si>
    <t>Považská Bystrica 6.3.2026</t>
  </si>
  <si>
    <t>Kukučínova 359, Dolné Kočkovce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</si>
</sst>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%"/>
    <numFmt numFmtId="165" formatCode="0.0"/>
  </numFmts>
  <fonts count="40" x14ac:knownFonts="1">
    <font>
      <sz val="10"/>
      <name val="Arial CE"/>
      <charset val="238"/>
    </font>
    <font>
      <sz val="10"/>
      <name val="Arial CE"/>
      <charset val="238"/>
    </font>
    <font>
      <b/>
      <sz val="11"/>
      <name val="Arial CE"/>
      <family val="2"/>
      <charset val="238"/>
    </font>
    <font>
      <b/>
      <sz val="14"/>
      <name val="Arial CE"/>
      <family val="2"/>
      <charset val="238"/>
    </font>
    <font>
      <b/>
      <sz val="10"/>
      <name val="Arial CE"/>
      <family val="2"/>
      <charset val="238"/>
    </font>
    <font>
      <b/>
      <sz val="16"/>
      <name val="Arial CE"/>
      <family val="2"/>
      <charset val="238"/>
    </font>
    <font>
      <b/>
      <sz val="12"/>
      <name val="Arial CE"/>
      <family val="2"/>
      <charset val="238"/>
    </font>
    <font>
      <b/>
      <sz val="18"/>
      <name val="Arial CE"/>
      <family val="2"/>
      <charset val="238"/>
    </font>
    <font>
      <sz val="14"/>
      <name val="Arial CE"/>
      <family val="2"/>
      <charset val="238"/>
    </font>
    <font>
      <sz val="12"/>
      <name val="Arial CE"/>
      <family val="2"/>
      <charset val="238"/>
    </font>
    <font>
      <sz val="26"/>
      <name val="Arial CE"/>
      <family val="2"/>
      <charset val="238"/>
    </font>
    <font>
      <b/>
      <sz val="16"/>
      <name val="Arial CE"/>
      <charset val="238"/>
    </font>
    <font>
      <b/>
      <sz val="14"/>
      <name val="Arial CE"/>
      <charset val="238"/>
    </font>
    <font>
      <sz val="14"/>
      <name val="Arial CE"/>
      <charset val="238"/>
    </font>
    <font>
      <sz val="6"/>
      <name val="Arial CE"/>
      <charset val="238"/>
    </font>
    <font>
      <sz val="12"/>
      <name val="Arial CE"/>
      <charset val="238"/>
    </font>
    <font>
      <b/>
      <i/>
      <sz val="12"/>
      <name val="Arial CE"/>
      <charset val="238"/>
    </font>
    <font>
      <sz val="8"/>
      <name val="Arial CE"/>
      <charset val="238"/>
    </font>
    <font>
      <sz val="16"/>
      <name val="Arial CE"/>
      <charset val="238"/>
    </font>
    <font>
      <b/>
      <sz val="18"/>
      <name val="Arial CE"/>
      <charset val="238"/>
    </font>
    <font>
      <sz val="18"/>
      <name val="Arial CE"/>
      <family val="2"/>
      <charset val="238"/>
    </font>
    <font>
      <u/>
      <sz val="14"/>
      <name val="Arial CE"/>
      <family val="2"/>
      <charset val="238"/>
    </font>
    <font>
      <b/>
      <i/>
      <sz val="13"/>
      <name val="Arial CE"/>
      <charset val="238"/>
    </font>
    <font>
      <sz val="13"/>
      <name val="Arial CE"/>
      <charset val="238"/>
    </font>
    <font>
      <sz val="10"/>
      <name val="Arial CE"/>
      <family val="2"/>
      <charset val="238"/>
    </font>
    <font>
      <u/>
      <sz val="10"/>
      <name val="Arial CE"/>
      <family val="2"/>
      <charset val="238"/>
    </font>
    <font>
      <i/>
      <sz val="12"/>
      <name val="Arial CE"/>
      <charset val="238"/>
    </font>
    <font>
      <i/>
      <sz val="10"/>
      <name val="Arial CE"/>
      <charset val="238"/>
    </font>
    <font>
      <sz val="9"/>
      <name val="Arial CE"/>
      <charset val="238"/>
    </font>
    <font>
      <b/>
      <sz val="11"/>
      <color indexed="62"/>
      <name val="Arial CE"/>
      <family val="2"/>
      <charset val="238"/>
    </font>
    <font>
      <sz val="11"/>
      <color indexed="62"/>
      <name val="Arial CE"/>
      <family val="2"/>
      <charset val="238"/>
    </font>
    <font>
      <b/>
      <i/>
      <sz val="12"/>
      <color indexed="62"/>
      <name val="Arial CE"/>
      <family val="2"/>
      <charset val="238"/>
    </font>
    <font>
      <b/>
      <i/>
      <sz val="18"/>
      <color indexed="62"/>
      <name val="Arial CE"/>
      <charset val="238"/>
    </font>
    <font>
      <b/>
      <i/>
      <sz val="16"/>
      <color indexed="62"/>
      <name val="Arial CE"/>
      <charset val="238"/>
    </font>
    <font>
      <b/>
      <i/>
      <sz val="12"/>
      <color indexed="62"/>
      <name val="Arial CE"/>
      <charset val="238"/>
    </font>
    <font>
      <sz val="6"/>
      <name val="Arial"/>
      <family val="2"/>
      <charset val="238"/>
    </font>
    <font>
      <i/>
      <sz val="6"/>
      <name val="Arial CE"/>
      <family val="2"/>
      <charset val="238"/>
    </font>
    <font>
      <sz val="9"/>
      <name val="Arial CE"/>
      <family val="2"/>
      <charset val="238"/>
    </font>
    <font>
      <sz val="11"/>
      <name val="Arial CE"/>
      <family val="2"/>
      <charset val="238"/>
    </font>
    <font>
      <b/>
      <i/>
      <sz val="10"/>
      <color indexed="10"/>
      <name val="Arial CE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dotted">
        <color indexed="64"/>
      </bottom>
      <diagonal/>
    </border>
    <border>
      <left/>
      <right/>
      <top/>
      <bottom style="dotted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18">
    <xf numFmtId="0" fontId="0" fillId="0" borderId="0" xfId="0"/>
    <xf numFmtId="0" fontId="3" fillId="0" borderId="0" xfId="0" applyFont="1" applyAlignment="1">
      <alignment horizontal="left"/>
    </xf>
    <xf numFmtId="0" fontId="0" fillId="0" borderId="0" xfId="0" applyAlignment="1">
      <alignment horizontal="right"/>
    </xf>
    <xf numFmtId="0" fontId="4" fillId="0" borderId="0" xfId="0" applyFont="1" applyAlignment="1">
      <alignment horizontal="center"/>
    </xf>
    <xf numFmtId="0" fontId="9" fillId="0" borderId="0" xfId="0" applyFont="1"/>
    <xf numFmtId="0" fontId="3" fillId="0" borderId="0" xfId="0" applyFont="1"/>
    <xf numFmtId="0" fontId="4" fillId="0" borderId="0" xfId="0" applyFont="1"/>
    <xf numFmtId="0" fontId="6" fillId="0" borderId="0" xfId="0" applyFont="1"/>
    <xf numFmtId="0" fontId="10" fillId="0" borderId="0" xfId="0" applyFont="1"/>
    <xf numFmtId="0" fontId="7" fillId="0" borderId="0" xfId="0" applyFont="1"/>
    <xf numFmtId="2" fontId="5" fillId="0" borderId="0" xfId="0" applyNumberFormat="1" applyFont="1"/>
    <xf numFmtId="14" fontId="0" fillId="0" borderId="0" xfId="0" applyNumberFormat="1"/>
    <xf numFmtId="14" fontId="6" fillId="0" borderId="0" xfId="0" applyNumberFormat="1" applyFont="1"/>
    <xf numFmtId="0" fontId="12" fillId="0" borderId="0" xfId="0" applyFont="1" applyAlignment="1">
      <alignment horizontal="center"/>
    </xf>
    <xf numFmtId="0" fontId="13" fillId="0" borderId="0" xfId="0" applyFont="1"/>
    <xf numFmtId="0" fontId="14" fillId="0" borderId="0" xfId="0" applyFont="1"/>
    <xf numFmtId="0" fontId="15" fillId="0" borderId="0" xfId="0" applyFont="1"/>
    <xf numFmtId="0" fontId="0" fillId="0" borderId="1" xfId="0" applyBorder="1"/>
    <xf numFmtId="0" fontId="18" fillId="0" borderId="0" xfId="0" applyFont="1"/>
    <xf numFmtId="0" fontId="16" fillId="0" borderId="0" xfId="0" applyFont="1"/>
    <xf numFmtId="0" fontId="20" fillId="0" borderId="1" xfId="0" applyFont="1" applyBorder="1"/>
    <xf numFmtId="0" fontId="8" fillId="0" borderId="1" xfId="0" applyFont="1" applyBorder="1"/>
    <xf numFmtId="0" fontId="3" fillId="0" borderId="1" xfId="0" applyFont="1" applyBorder="1" applyAlignment="1">
      <alignment horizontal="left"/>
    </xf>
    <xf numFmtId="0" fontId="4" fillId="0" borderId="1" xfId="0" applyFont="1" applyBorder="1"/>
    <xf numFmtId="0" fontId="3" fillId="0" borderId="1" xfId="0" applyFont="1" applyBorder="1"/>
    <xf numFmtId="0" fontId="21" fillId="0" borderId="0" xfId="0" applyFont="1"/>
    <xf numFmtId="0" fontId="6" fillId="0" borderId="1" xfId="0" applyFont="1" applyBorder="1"/>
    <xf numFmtId="0" fontId="10" fillId="0" borderId="1" xfId="0" applyFont="1" applyBorder="1"/>
    <xf numFmtId="0" fontId="24" fillId="0" borderId="0" xfId="0" applyFont="1"/>
    <xf numFmtId="0" fontId="25" fillId="0" borderId="0" xfId="0" applyFont="1"/>
    <xf numFmtId="0" fontId="6" fillId="0" borderId="2" xfId="0" applyFont="1" applyBorder="1"/>
    <xf numFmtId="0" fontId="0" fillId="0" borderId="2" xfId="0" applyBorder="1"/>
    <xf numFmtId="0" fontId="27" fillId="0" borderId="0" xfId="0" applyFont="1"/>
    <xf numFmtId="0" fontId="26" fillId="2" borderId="1" xfId="0" applyFont="1" applyFill="1" applyBorder="1" applyAlignment="1" applyProtection="1">
      <alignment horizontal="center"/>
      <protection locked="0"/>
    </xf>
    <xf numFmtId="0" fontId="1" fillId="0" borderId="0" xfId="0" applyFont="1"/>
    <xf numFmtId="0" fontId="15" fillId="0" borderId="0" xfId="0" applyFont="1" applyAlignment="1">
      <alignment horizontal="right"/>
    </xf>
    <xf numFmtId="0" fontId="15" fillId="0" borderId="0" xfId="0" applyFont="1" applyAlignment="1">
      <alignment horizontal="left"/>
    </xf>
    <xf numFmtId="0" fontId="17" fillId="0" borderId="3" xfId="0" applyFont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2" fontId="29" fillId="3" borderId="10" xfId="0" applyNumberFormat="1" applyFont="1" applyFill="1" applyBorder="1" applyAlignment="1">
      <alignment horizontal="center" vertical="center"/>
    </xf>
    <xf numFmtId="0" fontId="28" fillId="3" borderId="11" xfId="0" applyFont="1" applyFill="1" applyBorder="1" applyAlignment="1">
      <alignment horizontal="center" vertical="center" wrapText="1"/>
    </xf>
    <xf numFmtId="0" fontId="28" fillId="3" borderId="1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/>
    </xf>
    <xf numFmtId="0" fontId="9" fillId="3" borderId="4" xfId="0" applyFont="1" applyFill="1" applyBorder="1" applyAlignment="1">
      <alignment horizontal="center"/>
    </xf>
    <xf numFmtId="0" fontId="0" fillId="3" borderId="4" xfId="0" applyFill="1" applyBorder="1"/>
    <xf numFmtId="2" fontId="34" fillId="3" borderId="4" xfId="0" applyNumberFormat="1" applyFont="1" applyFill="1" applyBorder="1" applyAlignment="1" applyProtection="1">
      <alignment horizontal="center" vertical="center"/>
      <protection hidden="1"/>
    </xf>
    <xf numFmtId="2" fontId="33" fillId="3" borderId="4" xfId="0" applyNumberFormat="1" applyFont="1" applyFill="1" applyBorder="1" applyAlignment="1">
      <alignment horizontal="center" vertical="center"/>
    </xf>
    <xf numFmtId="2" fontId="32" fillId="3" borderId="13" xfId="0" applyNumberFormat="1" applyFont="1" applyFill="1" applyBorder="1" applyAlignment="1">
      <alignment horizontal="center" vertical="center"/>
    </xf>
    <xf numFmtId="165" fontId="2" fillId="0" borderId="14" xfId="0" applyNumberFormat="1" applyFont="1" applyBorder="1" applyAlignment="1" applyProtection="1">
      <alignment horizontal="center" vertical="center"/>
      <protection locked="0"/>
    </xf>
    <xf numFmtId="165" fontId="2" fillId="0" borderId="15" xfId="0" applyNumberFormat="1" applyFont="1" applyBorder="1" applyAlignment="1" applyProtection="1">
      <alignment horizontal="center" vertical="center"/>
      <protection locked="0"/>
    </xf>
    <xf numFmtId="165" fontId="2" fillId="0" borderId="16" xfId="0" applyNumberFormat="1" applyFont="1" applyBorder="1" applyAlignment="1" applyProtection="1">
      <alignment horizontal="center" vertical="center"/>
      <protection locked="0"/>
    </xf>
    <xf numFmtId="165" fontId="2" fillId="0" borderId="17" xfId="0" applyNumberFormat="1" applyFont="1" applyBorder="1" applyAlignment="1" applyProtection="1">
      <alignment horizontal="center" vertical="center"/>
      <protection locked="0"/>
    </xf>
    <xf numFmtId="165" fontId="2" fillId="0" borderId="18" xfId="0" applyNumberFormat="1" applyFont="1" applyBorder="1" applyAlignment="1" applyProtection="1">
      <alignment horizontal="center" vertical="center"/>
      <protection locked="0"/>
    </xf>
    <xf numFmtId="1" fontId="2" fillId="0" borderId="17" xfId="0" applyNumberFormat="1" applyFont="1" applyBorder="1" applyAlignment="1" applyProtection="1">
      <alignment horizontal="center" vertical="center"/>
      <protection locked="0"/>
    </xf>
    <xf numFmtId="1" fontId="2" fillId="0" borderId="18" xfId="0" applyNumberFormat="1" applyFont="1" applyBorder="1" applyAlignment="1" applyProtection="1">
      <alignment horizontal="center" vertical="center"/>
      <protection locked="0"/>
    </xf>
    <xf numFmtId="2" fontId="2" fillId="0" borderId="17" xfId="0" applyNumberFormat="1" applyFont="1" applyBorder="1" applyAlignment="1" applyProtection="1">
      <alignment horizontal="center" vertical="center"/>
      <protection locked="0"/>
    </xf>
    <xf numFmtId="165" fontId="2" fillId="0" borderId="19" xfId="0" applyNumberFormat="1" applyFont="1" applyBorder="1" applyAlignment="1" applyProtection="1">
      <alignment horizontal="center"/>
      <protection locked="0"/>
    </xf>
    <xf numFmtId="2" fontId="16" fillId="0" borderId="4" xfId="0" applyNumberFormat="1" applyFont="1" applyBorder="1" applyAlignment="1" applyProtection="1">
      <alignment horizontal="center" vertical="center"/>
      <protection locked="0"/>
    </xf>
    <xf numFmtId="2" fontId="16" fillId="0" borderId="20" xfId="0" applyNumberFormat="1" applyFont="1" applyBorder="1" applyAlignment="1" applyProtection="1">
      <alignment horizontal="center" vertical="center"/>
      <protection locked="0"/>
    </xf>
    <xf numFmtId="2" fontId="16" fillId="0" borderId="21" xfId="0" applyNumberFormat="1" applyFont="1" applyBorder="1" applyAlignment="1" applyProtection="1">
      <alignment horizontal="center"/>
      <protection locked="0"/>
    </xf>
    <xf numFmtId="0" fontId="35" fillId="0" borderId="0" xfId="0" applyFont="1"/>
    <xf numFmtId="0" fontId="26" fillId="0" borderId="1" xfId="0" applyFont="1" applyBorder="1" applyAlignment="1">
      <alignment horizont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165" fontId="2" fillId="0" borderId="14" xfId="0" applyNumberFormat="1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165" fontId="2" fillId="0" borderId="15" xfId="0" applyNumberFormat="1" applyFont="1" applyBorder="1" applyAlignment="1">
      <alignment horizontal="center" vertical="center"/>
    </xf>
    <xf numFmtId="2" fontId="29" fillId="0" borderId="10" xfId="0" applyNumberFormat="1" applyFont="1" applyBorder="1" applyAlignment="1">
      <alignment horizontal="center" vertical="center"/>
    </xf>
    <xf numFmtId="165" fontId="2" fillId="0" borderId="16" xfId="0" applyNumberFormat="1" applyFont="1" applyBorder="1" applyAlignment="1">
      <alignment horizontal="center" vertical="center"/>
    </xf>
    <xf numFmtId="165" fontId="2" fillId="0" borderId="17" xfId="0" applyNumberFormat="1" applyFont="1" applyBorder="1" applyAlignment="1">
      <alignment horizontal="center" vertical="center"/>
    </xf>
    <xf numFmtId="2" fontId="28" fillId="0" borderId="3" xfId="0" applyNumberFormat="1" applyFont="1" applyBorder="1" applyAlignment="1">
      <alignment horizontal="center" vertical="center"/>
    </xf>
    <xf numFmtId="165" fontId="2" fillId="0" borderId="18" xfId="0" applyNumberFormat="1" applyFont="1" applyBorder="1" applyAlignment="1">
      <alignment horizontal="center" vertical="center"/>
    </xf>
    <xf numFmtId="1" fontId="2" fillId="0" borderId="17" xfId="0" applyNumberFormat="1" applyFont="1" applyBorder="1" applyAlignment="1">
      <alignment horizontal="center" vertical="center"/>
    </xf>
    <xf numFmtId="1" fontId="2" fillId="0" borderId="18" xfId="0" applyNumberFormat="1" applyFont="1" applyBorder="1" applyAlignment="1">
      <alignment horizontal="center" vertical="center"/>
    </xf>
    <xf numFmtId="0" fontId="28" fillId="0" borderId="11" xfId="0" applyFont="1" applyBorder="1" applyAlignment="1">
      <alignment horizontal="center" vertical="center" wrapText="1"/>
    </xf>
    <xf numFmtId="2" fontId="2" fillId="0" borderId="17" xfId="0" applyNumberFormat="1" applyFont="1" applyBorder="1" applyAlignment="1">
      <alignment horizontal="center" vertical="center"/>
    </xf>
    <xf numFmtId="0" fontId="37" fillId="0" borderId="3" xfId="0" applyFont="1" applyBorder="1" applyAlignment="1">
      <alignment horizontal="center" vertical="center" wrapText="1"/>
    </xf>
    <xf numFmtId="0" fontId="28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9" fillId="0" borderId="4" xfId="0" applyFont="1" applyBorder="1" applyAlignment="1">
      <alignment horizontal="center"/>
    </xf>
    <xf numFmtId="165" fontId="2" fillId="0" borderId="19" xfId="0" applyNumberFormat="1" applyFont="1" applyBorder="1" applyAlignment="1">
      <alignment horizontal="center"/>
    </xf>
    <xf numFmtId="0" fontId="0" fillId="0" borderId="4" xfId="0" applyBorder="1"/>
    <xf numFmtId="2" fontId="34" fillId="0" borderId="4" xfId="0" applyNumberFormat="1" applyFont="1" applyBorder="1" applyAlignment="1">
      <alignment horizontal="center" vertical="center"/>
    </xf>
    <xf numFmtId="2" fontId="16" fillId="0" borderId="4" xfId="0" applyNumberFormat="1" applyFont="1" applyBorder="1" applyAlignment="1">
      <alignment horizontal="center" vertical="center"/>
    </xf>
    <xf numFmtId="2" fontId="16" fillId="0" borderId="20" xfId="0" applyNumberFormat="1" applyFont="1" applyBorder="1" applyAlignment="1">
      <alignment horizontal="center" vertical="center"/>
    </xf>
    <xf numFmtId="2" fontId="33" fillId="0" borderId="4" xfId="0" applyNumberFormat="1" applyFont="1" applyBorder="1" applyAlignment="1">
      <alignment horizontal="center" vertical="center"/>
    </xf>
    <xf numFmtId="2" fontId="16" fillId="0" borderId="21" xfId="0" applyNumberFormat="1" applyFont="1" applyBorder="1" applyAlignment="1">
      <alignment horizontal="center"/>
    </xf>
    <xf numFmtId="2" fontId="32" fillId="0" borderId="13" xfId="0" applyNumberFormat="1" applyFont="1" applyBorder="1" applyAlignment="1">
      <alignment horizontal="center" vertical="center"/>
    </xf>
    <xf numFmtId="2" fontId="28" fillId="3" borderId="3" xfId="0" applyNumberFormat="1" applyFont="1" applyFill="1" applyBorder="1" applyAlignment="1">
      <alignment horizontal="center" vertical="center"/>
    </xf>
    <xf numFmtId="0" fontId="37" fillId="3" borderId="3" xfId="0" applyFont="1" applyFill="1" applyBorder="1" applyAlignment="1">
      <alignment horizontal="center" vertical="center" wrapText="1"/>
    </xf>
    <xf numFmtId="164" fontId="29" fillId="3" borderId="20" xfId="1" applyNumberFormat="1" applyFont="1" applyFill="1" applyBorder="1" applyAlignment="1">
      <alignment horizontal="center"/>
    </xf>
    <xf numFmtId="0" fontId="31" fillId="0" borderId="10" xfId="0" applyFont="1" applyBorder="1" applyAlignment="1">
      <alignment horizontal="center" vertical="center"/>
    </xf>
    <xf numFmtId="0" fontId="31" fillId="3" borderId="10" xfId="0" applyFont="1" applyFill="1" applyBorder="1" applyAlignment="1">
      <alignment horizontal="center" vertical="center"/>
    </xf>
    <xf numFmtId="9" fontId="2" fillId="0" borderId="20" xfId="1" applyFont="1" applyFill="1" applyBorder="1" applyAlignment="1" applyProtection="1">
      <alignment horizontal="right"/>
    </xf>
    <xf numFmtId="0" fontId="26" fillId="2" borderId="1" xfId="0" applyFont="1" applyFill="1" applyBorder="1" applyAlignment="1">
      <alignment horizontal="center"/>
    </xf>
    <xf numFmtId="164" fontId="29" fillId="3" borderId="20" xfId="1" applyNumberFormat="1" applyFont="1" applyFill="1" applyBorder="1" applyAlignment="1" applyProtection="1">
      <alignment horizontal="center"/>
    </xf>
    <xf numFmtId="0" fontId="39" fillId="0" borderId="22" xfId="0" applyFont="1" applyBorder="1" applyAlignment="1" applyProtection="1">
      <alignment vertical="center"/>
      <protection hidden="1"/>
    </xf>
    <xf numFmtId="0" fontId="9" fillId="0" borderId="0" xfId="0" applyFont="1" applyAlignment="1">
      <alignment horizontal="center"/>
    </xf>
    <xf numFmtId="0" fontId="0" fillId="0" borderId="1" xfId="0" applyBorder="1"/>
    <xf numFmtId="0" fontId="0" fillId="0" borderId="0" xfId="0"/>
    <xf numFmtId="2" fontId="31" fillId="3" borderId="3" xfId="0" applyNumberFormat="1" applyFont="1" applyFill="1" applyBorder="1" applyAlignment="1">
      <alignment horizontal="center" vertical="center"/>
    </xf>
    <xf numFmtId="2" fontId="31" fillId="3" borderId="10" xfId="0" applyNumberFormat="1" applyFont="1" applyFill="1" applyBorder="1" applyAlignment="1">
      <alignment horizontal="center" vertical="center"/>
    </xf>
    <xf numFmtId="2" fontId="30" fillId="3" borderId="3" xfId="0" applyNumberFormat="1" applyFont="1" applyFill="1" applyBorder="1" applyAlignment="1">
      <alignment horizontal="center" vertical="center"/>
    </xf>
    <xf numFmtId="2" fontId="30" fillId="3" borderId="10" xfId="0" applyNumberFormat="1" applyFont="1" applyFill="1" applyBorder="1" applyAlignment="1">
      <alignment horizontal="center" vertical="center"/>
    </xf>
    <xf numFmtId="0" fontId="3" fillId="3" borderId="23" xfId="0" applyFont="1" applyFill="1" applyBorder="1" applyAlignment="1">
      <alignment horizontal="left"/>
    </xf>
    <xf numFmtId="0" fontId="3" fillId="3" borderId="19" xfId="0" applyFont="1" applyFill="1" applyBorder="1" applyAlignment="1">
      <alignment horizontal="left"/>
    </xf>
    <xf numFmtId="0" fontId="3" fillId="3" borderId="20" xfId="0" applyFont="1" applyFill="1" applyBorder="1" applyAlignment="1">
      <alignment horizontal="left"/>
    </xf>
    <xf numFmtId="0" fontId="7" fillId="3" borderId="31" xfId="0" applyFont="1" applyFill="1" applyBorder="1" applyAlignment="1">
      <alignment vertical="center"/>
    </xf>
    <xf numFmtId="0" fontId="7" fillId="3" borderId="32" xfId="0" applyFont="1" applyFill="1" applyBorder="1" applyAlignment="1">
      <alignment vertical="center"/>
    </xf>
    <xf numFmtId="0" fontId="29" fillId="3" borderId="24" xfId="0" applyFont="1" applyFill="1" applyBorder="1" applyAlignment="1">
      <alignment horizontal="center"/>
    </xf>
    <xf numFmtId="0" fontId="29" fillId="3" borderId="21" xfId="0" applyFont="1" applyFill="1" applyBorder="1" applyAlignment="1">
      <alignment horizontal="center"/>
    </xf>
    <xf numFmtId="0" fontId="5" fillId="3" borderId="23" xfId="0" applyFont="1" applyFill="1" applyBorder="1" applyAlignment="1">
      <alignment horizontal="left" vertical="center"/>
    </xf>
    <xf numFmtId="0" fontId="5" fillId="3" borderId="19" xfId="0" applyFont="1" applyFill="1" applyBorder="1" applyAlignment="1">
      <alignment horizontal="left" vertical="center"/>
    </xf>
    <xf numFmtId="0" fontId="5" fillId="3" borderId="20" xfId="0" applyFont="1" applyFill="1" applyBorder="1" applyAlignment="1">
      <alignment horizontal="left" vertical="center"/>
    </xf>
    <xf numFmtId="0" fontId="29" fillId="3" borderId="23" xfId="0" applyFont="1" applyFill="1" applyBorder="1" applyAlignment="1">
      <alignment horizontal="center"/>
    </xf>
    <xf numFmtId="0" fontId="29" fillId="3" borderId="20" xfId="0" applyFont="1" applyFill="1" applyBorder="1" applyAlignment="1">
      <alignment horizontal="center"/>
    </xf>
    <xf numFmtId="0" fontId="28" fillId="0" borderId="24" xfId="0" applyFont="1" applyBorder="1" applyAlignment="1" applyProtection="1">
      <alignment horizontal="center"/>
      <protection locked="0"/>
    </xf>
    <xf numFmtId="0" fontId="28" fillId="0" borderId="17" xfId="0" applyFont="1" applyBorder="1" applyAlignment="1" applyProtection="1">
      <alignment horizontal="center"/>
      <protection locked="0"/>
    </xf>
    <xf numFmtId="0" fontId="28" fillId="0" borderId="21" xfId="0" applyFont="1" applyBorder="1" applyAlignment="1" applyProtection="1">
      <alignment horizontal="center"/>
      <protection locked="0"/>
    </xf>
    <xf numFmtId="2" fontId="29" fillId="3" borderId="3" xfId="0" applyNumberFormat="1" applyFont="1" applyFill="1" applyBorder="1" applyAlignment="1">
      <alignment horizontal="center" vertical="center"/>
    </xf>
    <xf numFmtId="2" fontId="29" fillId="3" borderId="10" xfId="0" applyNumberFormat="1" applyFont="1" applyFill="1" applyBorder="1" applyAlignment="1">
      <alignment horizontal="center" vertical="center"/>
    </xf>
    <xf numFmtId="0" fontId="3" fillId="3" borderId="23" xfId="0" applyFont="1" applyFill="1" applyBorder="1" applyAlignment="1">
      <alignment vertical="center"/>
    </xf>
    <xf numFmtId="0" fontId="3" fillId="3" borderId="19" xfId="0" applyFont="1" applyFill="1" applyBorder="1" applyAlignment="1">
      <alignment vertical="center"/>
    </xf>
    <xf numFmtId="0" fontId="3" fillId="3" borderId="20" xfId="0" applyFont="1" applyFill="1" applyBorder="1" applyAlignment="1">
      <alignment vertical="center"/>
    </xf>
    <xf numFmtId="0" fontId="15" fillId="0" borderId="0" xfId="0" applyFont="1"/>
    <xf numFmtId="14" fontId="22" fillId="2" borderId="1" xfId="0" applyNumberFormat="1" applyFont="1" applyFill="1" applyBorder="1" applyAlignment="1" applyProtection="1">
      <alignment horizontal="left"/>
      <protection locked="0"/>
    </xf>
    <xf numFmtId="0" fontId="22" fillId="2" borderId="1" xfId="0" applyFon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3" fillId="3" borderId="3" xfId="0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/>
    </xf>
    <xf numFmtId="0" fontId="3" fillId="3" borderId="24" xfId="0" applyFont="1" applyFill="1" applyBorder="1" applyAlignment="1">
      <alignment vertical="center"/>
    </xf>
    <xf numFmtId="0" fontId="3" fillId="3" borderId="17" xfId="0" applyFont="1" applyFill="1" applyBorder="1" applyAlignment="1">
      <alignment vertical="center"/>
    </xf>
    <xf numFmtId="0" fontId="3" fillId="3" borderId="21" xfId="0" applyFont="1" applyFill="1" applyBorder="1" applyAlignment="1">
      <alignment vertical="center"/>
    </xf>
    <xf numFmtId="0" fontId="3" fillId="3" borderId="25" xfId="0" applyFont="1" applyFill="1" applyBorder="1" applyAlignment="1">
      <alignment vertical="center"/>
    </xf>
    <xf numFmtId="0" fontId="3" fillId="3" borderId="26" xfId="0" applyFont="1" applyFill="1" applyBorder="1" applyAlignment="1">
      <alignment vertical="center"/>
    </xf>
    <xf numFmtId="0" fontId="3" fillId="3" borderId="27" xfId="0" applyFont="1" applyFill="1" applyBorder="1" applyAlignment="1">
      <alignment vertical="center"/>
    </xf>
    <xf numFmtId="0" fontId="16" fillId="2" borderId="1" xfId="0" applyFont="1" applyFill="1" applyBorder="1" applyProtection="1">
      <protection locked="0"/>
    </xf>
    <xf numFmtId="0" fontId="15" fillId="2" borderId="1" xfId="0" applyFont="1" applyFill="1" applyBorder="1" applyProtection="1">
      <protection locked="0"/>
    </xf>
    <xf numFmtId="0" fontId="22" fillId="2" borderId="1" xfId="0" applyFont="1" applyFill="1" applyBorder="1" applyProtection="1">
      <protection locked="0"/>
    </xf>
    <xf numFmtId="0" fontId="23" fillId="2" borderId="1" xfId="0" applyFont="1" applyFill="1" applyBorder="1" applyProtection="1">
      <protection locked="0"/>
    </xf>
    <xf numFmtId="0" fontId="26" fillId="2" borderId="2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19" fillId="2" borderId="28" xfId="0" applyFont="1" applyFill="1" applyBorder="1" applyAlignment="1" applyProtection="1">
      <alignment horizontal="center" vertical="center"/>
      <protection locked="0"/>
    </xf>
    <xf numFmtId="0" fontId="19" fillId="2" borderId="10" xfId="0" applyFont="1" applyFill="1" applyBorder="1" applyAlignment="1" applyProtection="1">
      <alignment horizontal="center" vertical="center"/>
      <protection locked="0"/>
    </xf>
    <xf numFmtId="0" fontId="11" fillId="4" borderId="0" xfId="0" applyFont="1" applyFill="1" applyAlignment="1">
      <alignment horizontal="center"/>
    </xf>
    <xf numFmtId="0" fontId="12" fillId="0" borderId="0" xfId="0" applyFont="1" applyAlignment="1">
      <alignment horizontal="center"/>
    </xf>
    <xf numFmtId="0" fontId="3" fillId="3" borderId="29" xfId="0" applyFont="1" applyFill="1" applyBorder="1"/>
    <xf numFmtId="0" fontId="3" fillId="3" borderId="30" xfId="0" applyFont="1" applyFill="1" applyBorder="1"/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>
      <alignment horizontal="center"/>
    </xf>
    <xf numFmtId="0" fontId="26" fillId="2" borderId="2" xfId="0" applyFont="1" applyFill="1" applyBorder="1"/>
    <xf numFmtId="0" fontId="0" fillId="2" borderId="2" xfId="0" applyFill="1" applyBorder="1"/>
    <xf numFmtId="0" fontId="16" fillId="2" borderId="1" xfId="0" applyFont="1" applyFill="1" applyBorder="1"/>
    <xf numFmtId="0" fontId="15" fillId="2" borderId="1" xfId="0" applyFont="1" applyFill="1" applyBorder="1"/>
    <xf numFmtId="0" fontId="19" fillId="2" borderId="28" xfId="0" applyFont="1" applyFill="1" applyBorder="1" applyAlignment="1">
      <alignment horizontal="center" vertical="center"/>
    </xf>
    <xf numFmtId="0" fontId="19" fillId="2" borderId="10" xfId="0" applyFont="1" applyFill="1" applyBorder="1" applyAlignment="1">
      <alignment horizontal="center" vertical="center"/>
    </xf>
    <xf numFmtId="0" fontId="22" fillId="2" borderId="1" xfId="0" applyFont="1" applyFill="1" applyBorder="1"/>
    <xf numFmtId="0" fontId="23" fillId="2" borderId="1" xfId="0" applyFont="1" applyFill="1" applyBorder="1"/>
    <xf numFmtId="14" fontId="22" fillId="2" borderId="1" xfId="0" applyNumberFormat="1" applyFont="1" applyFill="1" applyBorder="1" applyAlignment="1">
      <alignment horizontal="left"/>
    </xf>
    <xf numFmtId="0" fontId="22" fillId="2" borderId="1" xfId="0" applyFont="1" applyFill="1" applyBorder="1" applyAlignment="1">
      <alignment horizontal="left"/>
    </xf>
    <xf numFmtId="0" fontId="0" fillId="2" borderId="1" xfId="0" applyFill="1" applyBorder="1" applyAlignment="1">
      <alignment horizontal="left"/>
    </xf>
    <xf numFmtId="0" fontId="28" fillId="0" borderId="24" xfId="0" applyFont="1" applyBorder="1" applyAlignment="1">
      <alignment horizontal="center"/>
    </xf>
    <xf numFmtId="0" fontId="28" fillId="0" borderId="17" xfId="0" applyFont="1" applyBorder="1" applyAlignment="1">
      <alignment horizontal="center"/>
    </xf>
    <xf numFmtId="0" fontId="28" fillId="0" borderId="21" xfId="0" applyFont="1" applyBorder="1" applyAlignment="1">
      <alignment horizontal="center"/>
    </xf>
    <xf numFmtId="2" fontId="31" fillId="0" borderId="3" xfId="0" applyNumberFormat="1" applyFont="1" applyBorder="1" applyAlignment="1">
      <alignment horizontal="center" vertical="center"/>
    </xf>
    <xf numFmtId="2" fontId="31" fillId="0" borderId="10" xfId="0" applyNumberFormat="1" applyFont="1" applyBorder="1" applyAlignment="1">
      <alignment horizontal="center" vertical="center"/>
    </xf>
    <xf numFmtId="2" fontId="38" fillId="0" borderId="3" xfId="0" applyNumberFormat="1" applyFont="1" applyBorder="1" applyAlignment="1">
      <alignment horizontal="center" vertical="center"/>
    </xf>
    <xf numFmtId="2" fontId="38" fillId="0" borderId="10" xfId="0" applyNumberFormat="1" applyFont="1" applyBorder="1" applyAlignment="1">
      <alignment horizontal="center" vertical="center"/>
    </xf>
    <xf numFmtId="0" fontId="3" fillId="0" borderId="23" xfId="0" applyFont="1" applyBorder="1" applyAlignment="1">
      <alignment horizontal="left"/>
    </xf>
    <xf numFmtId="0" fontId="3" fillId="0" borderId="19" xfId="0" applyFont="1" applyBorder="1" applyAlignment="1">
      <alignment horizontal="left"/>
    </xf>
    <xf numFmtId="0" fontId="3" fillId="0" borderId="20" xfId="0" applyFont="1" applyBorder="1" applyAlignment="1">
      <alignment horizontal="left"/>
    </xf>
    <xf numFmtId="0" fontId="7" fillId="0" borderId="31" xfId="0" applyFont="1" applyBorder="1" applyAlignment="1">
      <alignment vertical="center"/>
    </xf>
    <xf numFmtId="0" fontId="7" fillId="0" borderId="32" xfId="0" applyFont="1" applyBorder="1" applyAlignment="1">
      <alignment vertical="center"/>
    </xf>
    <xf numFmtId="0" fontId="2" fillId="0" borderId="24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5" fillId="0" borderId="23" xfId="0" applyFont="1" applyBorder="1" applyAlignment="1">
      <alignment horizontal="left" vertical="center"/>
    </xf>
    <xf numFmtId="0" fontId="5" fillId="0" borderId="19" xfId="0" applyFont="1" applyBorder="1" applyAlignment="1">
      <alignment horizontal="left" vertical="center"/>
    </xf>
    <xf numFmtId="0" fontId="5" fillId="0" borderId="20" xfId="0" applyFont="1" applyBorder="1" applyAlignment="1">
      <alignment horizontal="left" vertical="center"/>
    </xf>
    <xf numFmtId="0" fontId="2" fillId="0" borderId="23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2" fontId="29" fillId="0" borderId="3" xfId="0" applyNumberFormat="1" applyFont="1" applyBorder="1" applyAlignment="1">
      <alignment horizontal="center" vertical="center"/>
    </xf>
    <xf numFmtId="2" fontId="29" fillId="0" borderId="10" xfId="0" applyNumberFormat="1" applyFont="1" applyBorder="1" applyAlignment="1">
      <alignment horizontal="center" vertical="center"/>
    </xf>
    <xf numFmtId="0" fontId="3" fillId="0" borderId="23" xfId="0" applyFont="1" applyBorder="1" applyAlignment="1">
      <alignment vertical="center"/>
    </xf>
    <xf numFmtId="0" fontId="3" fillId="0" borderId="19" xfId="0" applyFont="1" applyBorder="1" applyAlignment="1">
      <alignment vertical="center"/>
    </xf>
    <xf numFmtId="0" fontId="3" fillId="0" borderId="20" xfId="0" applyFont="1" applyBorder="1" applyAlignment="1">
      <alignment vertical="center"/>
    </xf>
    <xf numFmtId="14" fontId="22" fillId="0" borderId="1" xfId="0" applyNumberFormat="1" applyFont="1" applyBorder="1" applyAlignment="1">
      <alignment horizontal="left"/>
    </xf>
    <xf numFmtId="0" fontId="22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3" fillId="0" borderId="3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24" xfId="0" applyFont="1" applyBorder="1" applyAlignment="1">
      <alignment vertical="center"/>
    </xf>
    <xf numFmtId="0" fontId="3" fillId="0" borderId="17" xfId="0" applyFont="1" applyBorder="1" applyAlignment="1">
      <alignment vertical="center"/>
    </xf>
    <xf numFmtId="0" fontId="3" fillId="0" borderId="21" xfId="0" applyFont="1" applyBorder="1" applyAlignment="1">
      <alignment vertical="center"/>
    </xf>
    <xf numFmtId="0" fontId="3" fillId="0" borderId="25" xfId="0" applyFont="1" applyBorder="1" applyAlignment="1">
      <alignment vertical="center"/>
    </xf>
    <xf numFmtId="0" fontId="3" fillId="0" borderId="26" xfId="0" applyFont="1" applyBorder="1" applyAlignment="1">
      <alignment vertical="center"/>
    </xf>
    <xf numFmtId="0" fontId="3" fillId="0" borderId="27" xfId="0" applyFont="1" applyBorder="1" applyAlignment="1">
      <alignment vertical="center"/>
    </xf>
    <xf numFmtId="0" fontId="16" fillId="0" borderId="1" xfId="0" applyFont="1" applyBorder="1"/>
    <xf numFmtId="0" fontId="15" fillId="0" borderId="1" xfId="0" applyFont="1" applyBorder="1"/>
    <xf numFmtId="0" fontId="22" fillId="0" borderId="1" xfId="0" applyFont="1" applyBorder="1"/>
    <xf numFmtId="0" fontId="23" fillId="0" borderId="1" xfId="0" applyFont="1" applyBorder="1"/>
    <xf numFmtId="0" fontId="26" fillId="0" borderId="2" xfId="0" applyFont="1" applyBorder="1"/>
    <xf numFmtId="0" fontId="0" fillId="0" borderId="2" xfId="0" applyBorder="1"/>
    <xf numFmtId="0" fontId="19" fillId="0" borderId="28" xfId="0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11" fillId="0" borderId="0" xfId="0" applyFont="1" applyAlignment="1">
      <alignment horizontal="center"/>
    </xf>
    <xf numFmtId="0" fontId="3" fillId="0" borderId="29" xfId="0" applyFont="1" applyBorder="1"/>
    <xf numFmtId="0" fontId="3" fillId="0" borderId="30" xfId="0" applyFont="1" applyBorder="1"/>
    <xf numFmtId="0" fontId="6" fillId="0" borderId="1" xfId="0" applyFont="1" applyBorder="1" applyAlignment="1">
      <alignment horizontal="center"/>
    </xf>
  </cellXfs>
  <cellStyles count="2">
    <cellStyle name="Normální" xfId="0" builtinId="0"/>
    <cellStyle name="Procenta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List106"/>
  <dimension ref="A1:M70"/>
  <sheetViews>
    <sheetView tabSelected="1" topLeftCell="A4" zoomScale="75" zoomScaleNormal="100" workbookViewId="0">
      <selection activeCell="O14" sqref="O14"/>
    </sheetView>
  </sheetViews>
  <sheetFormatPr defaultColWidth="8.85546875" defaultRowHeight="12.75" x14ac:dyDescent="0.2"/>
  <cols>
    <col min="2" max="2" width="19.7109375" customWidth="1"/>
    <col min="3" max="3" width="11.140625" customWidth="1"/>
    <col min="4" max="4" width="1.85546875" customWidth="1"/>
    <col min="5" max="5" width="8.42578125" customWidth="1"/>
    <col min="7" max="7" width="17.7109375" customWidth="1"/>
    <col min="8" max="8" width="10.7109375" customWidth="1"/>
    <col min="9" max="9" width="9.85546875" customWidth="1"/>
    <col min="10" max="10" width="10" customWidth="1"/>
    <col min="11" max="11" width="13.85546875" customWidth="1"/>
    <col min="12" max="12" width="6.28515625" customWidth="1"/>
    <col min="13" max="13" width="5.85546875" customWidth="1"/>
  </cols>
  <sheetData>
    <row r="1" spans="1:13" ht="24.75" customHeight="1" x14ac:dyDescent="0.3">
      <c r="A1" s="154" t="s">
        <v>21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</row>
    <row r="2" spans="1:13" ht="21.75" customHeight="1" x14ac:dyDescent="0.25">
      <c r="A2" s="155" t="s">
        <v>36</v>
      </c>
      <c r="B2" s="155"/>
      <c r="C2" s="155"/>
      <c r="D2" s="155"/>
      <c r="E2" s="155"/>
      <c r="F2" s="155"/>
      <c r="G2" s="155"/>
      <c r="H2" s="155"/>
      <c r="I2" s="155"/>
      <c r="J2" s="155"/>
      <c r="K2" s="155"/>
    </row>
    <row r="3" spans="1:13" ht="15" customHeight="1" x14ac:dyDescent="0.25">
      <c r="A3" s="13"/>
      <c r="B3" s="13"/>
      <c r="C3" s="13"/>
      <c r="D3" s="13"/>
      <c r="E3" s="13"/>
      <c r="F3" s="13"/>
      <c r="G3" s="13"/>
      <c r="H3" s="13"/>
      <c r="I3" s="14"/>
      <c r="J3" s="14"/>
      <c r="K3" s="14"/>
    </row>
    <row r="4" spans="1:13" ht="15" customHeight="1" thickBot="1" x14ac:dyDescent="0.25">
      <c r="G4" s="15"/>
    </row>
    <row r="5" spans="1:13" ht="27" customHeight="1" x14ac:dyDescent="0.2">
      <c r="A5" s="134" t="s">
        <v>22</v>
      </c>
      <c r="B5" s="134"/>
      <c r="C5" s="146" t="s">
        <v>78</v>
      </c>
      <c r="D5" s="147"/>
      <c r="E5" s="147"/>
      <c r="F5" s="147"/>
      <c r="G5" s="147"/>
      <c r="H5" s="17"/>
      <c r="I5" s="17"/>
      <c r="J5" s="17"/>
      <c r="K5" s="37" t="s">
        <v>23</v>
      </c>
    </row>
    <row r="6" spans="1:13" ht="20.25" customHeight="1" x14ac:dyDescent="0.3">
      <c r="G6" s="18"/>
      <c r="K6" s="152"/>
    </row>
    <row r="7" spans="1:13" ht="21.75" customHeight="1" thickBot="1" x14ac:dyDescent="0.4">
      <c r="A7" s="16" t="s">
        <v>0</v>
      </c>
      <c r="B7" s="19"/>
      <c r="C7" s="146" t="s">
        <v>79</v>
      </c>
      <c r="D7" s="147"/>
      <c r="E7" s="147"/>
      <c r="F7" s="147"/>
      <c r="G7" s="147"/>
      <c r="H7" s="17"/>
      <c r="I7" s="20"/>
      <c r="J7" s="20"/>
      <c r="K7" s="153"/>
    </row>
    <row r="8" spans="1:13" ht="15" customHeight="1" x14ac:dyDescent="0.2"/>
    <row r="9" spans="1:13" ht="17.25" customHeight="1" x14ac:dyDescent="0.25">
      <c r="A9" s="134" t="s">
        <v>1</v>
      </c>
      <c r="B9" s="134"/>
      <c r="C9" s="146" t="s">
        <v>80</v>
      </c>
      <c r="D9" s="146"/>
      <c r="E9" s="146"/>
      <c r="F9" s="146"/>
      <c r="G9" s="147"/>
      <c r="H9" s="17"/>
      <c r="I9" s="21"/>
      <c r="J9" s="21"/>
      <c r="K9" s="22"/>
      <c r="M9" s="2"/>
    </row>
    <row r="10" spans="1:13" ht="15" customHeight="1" x14ac:dyDescent="0.2">
      <c r="K10" s="6"/>
    </row>
    <row r="11" spans="1:13" ht="17.25" customHeight="1" x14ac:dyDescent="0.25">
      <c r="A11" s="16" t="s">
        <v>27</v>
      </c>
      <c r="B11" s="16"/>
      <c r="C11" s="146" t="s">
        <v>81</v>
      </c>
      <c r="D11" s="147"/>
      <c r="E11" s="147"/>
      <c r="F11" s="147"/>
      <c r="G11" s="147"/>
      <c r="H11" s="17"/>
      <c r="I11" s="23"/>
      <c r="J11" s="24"/>
      <c r="K11" s="23"/>
    </row>
    <row r="12" spans="1:13" ht="15" customHeight="1" x14ac:dyDescent="0.45">
      <c r="E12" s="25"/>
      <c r="F12" s="25"/>
      <c r="G12" s="25"/>
      <c r="I12" s="7"/>
      <c r="J12" s="8"/>
    </row>
    <row r="13" spans="1:13" ht="20.25" customHeight="1" x14ac:dyDescent="0.45">
      <c r="A13" s="134" t="s">
        <v>29</v>
      </c>
      <c r="B13" s="134"/>
      <c r="C13" s="148" t="s">
        <v>82</v>
      </c>
      <c r="D13" s="148"/>
      <c r="E13" s="148"/>
      <c r="F13" s="148"/>
      <c r="G13" s="149"/>
      <c r="H13" s="149"/>
      <c r="I13" s="26"/>
      <c r="J13" s="27"/>
      <c r="K13" s="17"/>
      <c r="L13" s="1"/>
      <c r="M13" s="1"/>
    </row>
    <row r="14" spans="1:13" ht="15" customHeight="1" x14ac:dyDescent="0.45">
      <c r="A14" s="28"/>
      <c r="B14" s="28"/>
      <c r="C14" s="28"/>
      <c r="D14" s="28"/>
      <c r="E14" s="28"/>
      <c r="F14" s="29"/>
      <c r="G14" s="29"/>
      <c r="H14" s="28"/>
      <c r="I14" s="7"/>
      <c r="J14" s="8"/>
    </row>
    <row r="15" spans="1:13" ht="15.75" customHeight="1" x14ac:dyDescent="0.25">
      <c r="A15" s="134" t="s">
        <v>31</v>
      </c>
      <c r="B15" s="109"/>
      <c r="C15" s="150" t="s">
        <v>84</v>
      </c>
      <c r="D15" s="150"/>
      <c r="E15" s="150"/>
      <c r="F15" s="150"/>
      <c r="G15" s="151"/>
      <c r="H15" s="151"/>
      <c r="I15" s="30"/>
      <c r="J15" s="31"/>
      <c r="K15" s="31"/>
    </row>
    <row r="16" spans="1:13" ht="15" customHeight="1" x14ac:dyDescent="0.25">
      <c r="B16" s="32"/>
      <c r="C16" s="32"/>
      <c r="D16" s="32"/>
      <c r="E16" s="32"/>
      <c r="F16" s="32"/>
      <c r="G16" s="4"/>
      <c r="I16" s="7"/>
    </row>
    <row r="17" spans="1:11" ht="17.25" customHeight="1" x14ac:dyDescent="0.25">
      <c r="A17" s="134" t="s">
        <v>33</v>
      </c>
      <c r="B17" s="134"/>
      <c r="C17" s="135">
        <v>45907</v>
      </c>
      <c r="D17" s="136"/>
      <c r="E17" s="136"/>
      <c r="F17" s="137"/>
      <c r="G17" s="137"/>
      <c r="H17" s="137"/>
      <c r="I17" s="26"/>
      <c r="J17" s="17"/>
      <c r="K17" s="17"/>
    </row>
    <row r="18" spans="1:11" ht="15" customHeight="1" x14ac:dyDescent="0.25">
      <c r="I18" s="7"/>
      <c r="J18" s="5"/>
      <c r="K18" s="1"/>
    </row>
    <row r="19" spans="1:11" ht="17.25" customHeight="1" thickBot="1" x14ac:dyDescent="0.25">
      <c r="A19" s="134" t="s">
        <v>37</v>
      </c>
      <c r="B19" s="134"/>
      <c r="C19" s="134"/>
      <c r="D19" s="134"/>
      <c r="E19" s="33"/>
      <c r="F19" s="16" t="s">
        <v>74</v>
      </c>
      <c r="G19" s="34"/>
      <c r="I19" s="35" t="s">
        <v>34</v>
      </c>
      <c r="J19" s="33">
        <v>11</v>
      </c>
      <c r="K19" s="36" t="s">
        <v>35</v>
      </c>
    </row>
    <row r="20" spans="1:11" ht="32.25" customHeight="1" thickBot="1" x14ac:dyDescent="0.25">
      <c r="H20" s="38" t="s">
        <v>38</v>
      </c>
      <c r="I20" s="39" t="s">
        <v>2</v>
      </c>
      <c r="J20" s="40" t="s">
        <v>3</v>
      </c>
      <c r="K20" s="41" t="s">
        <v>4</v>
      </c>
    </row>
    <row r="21" spans="1:11" ht="18" customHeight="1" x14ac:dyDescent="0.2">
      <c r="A21" s="138" t="s">
        <v>5</v>
      </c>
      <c r="B21" s="140" t="s">
        <v>46</v>
      </c>
      <c r="C21" s="141"/>
      <c r="D21" s="141"/>
      <c r="E21" s="141"/>
      <c r="F21" s="142"/>
      <c r="G21" s="43" t="s">
        <v>39</v>
      </c>
      <c r="H21" s="54">
        <v>107</v>
      </c>
      <c r="I21" s="129">
        <f>SUM(H21:H22)/2</f>
        <v>107.95</v>
      </c>
      <c r="J21" s="112">
        <v>0.5</v>
      </c>
      <c r="K21" s="110">
        <f>I21*J21</f>
        <v>53.975000000000001</v>
      </c>
    </row>
    <row r="22" spans="1:11" ht="18" customHeight="1" thickBot="1" x14ac:dyDescent="0.25">
      <c r="A22" s="139"/>
      <c r="B22" s="143"/>
      <c r="C22" s="144"/>
      <c r="D22" s="144"/>
      <c r="E22" s="144"/>
      <c r="F22" s="145"/>
      <c r="G22" s="44" t="s">
        <v>40</v>
      </c>
      <c r="H22" s="55">
        <v>108.9</v>
      </c>
      <c r="I22" s="130"/>
      <c r="J22" s="113"/>
      <c r="K22" s="111"/>
    </row>
    <row r="23" spans="1:11" ht="18" customHeight="1" x14ac:dyDescent="0.2">
      <c r="A23" s="138" t="s">
        <v>6</v>
      </c>
      <c r="B23" s="140" t="s">
        <v>47</v>
      </c>
      <c r="C23" s="141"/>
      <c r="D23" s="141"/>
      <c r="E23" s="141"/>
      <c r="F23" s="142"/>
      <c r="G23" s="43" t="s">
        <v>41</v>
      </c>
      <c r="H23" s="54">
        <v>35.5</v>
      </c>
      <c r="I23" s="129">
        <f>SUM(H23:H24)/2</f>
        <v>35.799999999999997</v>
      </c>
      <c r="J23" s="112">
        <v>0.25</v>
      </c>
      <c r="K23" s="110">
        <f>I23*J23</f>
        <v>8.9499999999999993</v>
      </c>
    </row>
    <row r="24" spans="1:11" ht="18" customHeight="1" thickBot="1" x14ac:dyDescent="0.25">
      <c r="A24" s="139"/>
      <c r="B24" s="143"/>
      <c r="C24" s="144"/>
      <c r="D24" s="144"/>
      <c r="E24" s="144"/>
      <c r="F24" s="145"/>
      <c r="G24" s="44" t="s">
        <v>42</v>
      </c>
      <c r="H24" s="55">
        <v>36.1</v>
      </c>
      <c r="I24" s="130"/>
      <c r="J24" s="113"/>
      <c r="K24" s="111"/>
    </row>
    <row r="25" spans="1:11" ht="18" customHeight="1" x14ac:dyDescent="0.2">
      <c r="A25" s="138" t="s">
        <v>7</v>
      </c>
      <c r="B25" s="140" t="s">
        <v>48</v>
      </c>
      <c r="C25" s="141"/>
      <c r="D25" s="141"/>
      <c r="E25" s="141"/>
      <c r="F25" s="142"/>
      <c r="G25" s="43" t="s">
        <v>41</v>
      </c>
      <c r="H25" s="54">
        <v>39.700000000000003</v>
      </c>
      <c r="I25" s="129">
        <f>SUM(H25:H26)/2</f>
        <v>40.35</v>
      </c>
      <c r="J25" s="112">
        <v>0.25</v>
      </c>
      <c r="K25" s="110">
        <f>I25*J25</f>
        <v>10.0875</v>
      </c>
    </row>
    <row r="26" spans="1:11" ht="18" customHeight="1" thickBot="1" x14ac:dyDescent="0.25">
      <c r="A26" s="139"/>
      <c r="B26" s="143"/>
      <c r="C26" s="144"/>
      <c r="D26" s="144"/>
      <c r="E26" s="144"/>
      <c r="F26" s="145"/>
      <c r="G26" s="44" t="s">
        <v>42</v>
      </c>
      <c r="H26" s="56">
        <v>41</v>
      </c>
      <c r="I26" s="130"/>
      <c r="J26" s="113"/>
      <c r="K26" s="111"/>
    </row>
    <row r="27" spans="1:11" ht="18" customHeight="1" x14ac:dyDescent="0.2">
      <c r="A27" s="138" t="s">
        <v>8</v>
      </c>
      <c r="B27" s="140" t="s">
        <v>49</v>
      </c>
      <c r="C27" s="141"/>
      <c r="D27" s="141"/>
      <c r="E27" s="141"/>
      <c r="F27" s="142"/>
      <c r="G27" s="43" t="s">
        <v>41</v>
      </c>
      <c r="H27" s="54">
        <v>25.7</v>
      </c>
      <c r="I27" s="129">
        <f>SUM(H27:H28)/2</f>
        <v>25.95</v>
      </c>
      <c r="J27" s="112">
        <v>1</v>
      </c>
      <c r="K27" s="110">
        <f>I27*J27</f>
        <v>25.95</v>
      </c>
    </row>
    <row r="28" spans="1:11" ht="18" customHeight="1" thickBot="1" x14ac:dyDescent="0.25">
      <c r="A28" s="139"/>
      <c r="B28" s="143"/>
      <c r="C28" s="144"/>
      <c r="D28" s="144"/>
      <c r="E28" s="144"/>
      <c r="F28" s="145"/>
      <c r="G28" s="44" t="s">
        <v>42</v>
      </c>
      <c r="H28" s="56">
        <v>26.2</v>
      </c>
      <c r="I28" s="130"/>
      <c r="J28" s="113"/>
      <c r="K28" s="111"/>
    </row>
    <row r="29" spans="1:11" ht="18" customHeight="1" x14ac:dyDescent="0.2">
      <c r="A29" s="138" t="s">
        <v>9</v>
      </c>
      <c r="B29" s="140" t="s">
        <v>50</v>
      </c>
      <c r="C29" s="141"/>
      <c r="D29" s="141"/>
      <c r="E29" s="141"/>
      <c r="F29" s="142"/>
      <c r="G29" s="43" t="s">
        <v>39</v>
      </c>
      <c r="H29" s="57">
        <v>16.100000000000001</v>
      </c>
      <c r="I29" s="98" t="s">
        <v>75</v>
      </c>
      <c r="J29" s="112">
        <v>1</v>
      </c>
      <c r="K29" s="110">
        <f>I30*J29</f>
        <v>31.700000000000003</v>
      </c>
    </row>
    <row r="30" spans="1:11" ht="18" customHeight="1" thickBot="1" x14ac:dyDescent="0.25">
      <c r="A30" s="139"/>
      <c r="B30" s="143"/>
      <c r="C30" s="144"/>
      <c r="D30" s="144"/>
      <c r="E30" s="144"/>
      <c r="F30" s="145"/>
      <c r="G30" s="44" t="s">
        <v>40</v>
      </c>
      <c r="H30" s="58">
        <v>15.6</v>
      </c>
      <c r="I30" s="45">
        <f>SUM(H29:H30)</f>
        <v>31.700000000000003</v>
      </c>
      <c r="J30" s="113"/>
      <c r="K30" s="111"/>
    </row>
    <row r="31" spans="1:11" ht="18" customHeight="1" x14ac:dyDescent="0.2">
      <c r="A31" s="138" t="s">
        <v>10</v>
      </c>
      <c r="B31" s="140" t="s">
        <v>51</v>
      </c>
      <c r="C31" s="141"/>
      <c r="D31" s="141"/>
      <c r="E31" s="141"/>
      <c r="F31" s="142"/>
      <c r="G31" s="43" t="s">
        <v>39</v>
      </c>
      <c r="H31" s="57">
        <v>16.899999999999999</v>
      </c>
      <c r="I31" s="98" t="s">
        <v>75</v>
      </c>
      <c r="J31" s="112">
        <v>1</v>
      </c>
      <c r="K31" s="110">
        <f>I32*J31</f>
        <v>32.9</v>
      </c>
    </row>
    <row r="32" spans="1:11" ht="18" customHeight="1" thickBot="1" x14ac:dyDescent="0.25">
      <c r="A32" s="139"/>
      <c r="B32" s="143"/>
      <c r="C32" s="144"/>
      <c r="D32" s="144"/>
      <c r="E32" s="144"/>
      <c r="F32" s="145"/>
      <c r="G32" s="44" t="s">
        <v>40</v>
      </c>
      <c r="H32" s="58">
        <v>16</v>
      </c>
      <c r="I32" s="45">
        <f>SUM(H31:H32)</f>
        <v>32.9</v>
      </c>
      <c r="J32" s="113"/>
      <c r="K32" s="111"/>
    </row>
    <row r="33" spans="1:12" ht="18" customHeight="1" x14ac:dyDescent="0.2">
      <c r="A33" s="138" t="s">
        <v>11</v>
      </c>
      <c r="B33" s="140" t="s">
        <v>52</v>
      </c>
      <c r="C33" s="141"/>
      <c r="D33" s="141"/>
      <c r="E33" s="141"/>
      <c r="F33" s="142"/>
      <c r="G33" s="43" t="s">
        <v>53</v>
      </c>
      <c r="H33" s="59">
        <v>8</v>
      </c>
      <c r="I33" s="98" t="s">
        <v>75</v>
      </c>
      <c r="J33" s="112">
        <v>1</v>
      </c>
      <c r="K33" s="110">
        <f>I34*J33</f>
        <v>16</v>
      </c>
    </row>
    <row r="34" spans="1:12" ht="18" customHeight="1" thickBot="1" x14ac:dyDescent="0.25">
      <c r="A34" s="139"/>
      <c r="B34" s="143"/>
      <c r="C34" s="144"/>
      <c r="D34" s="144"/>
      <c r="E34" s="144"/>
      <c r="F34" s="145"/>
      <c r="G34" s="44" t="s">
        <v>54</v>
      </c>
      <c r="H34" s="60">
        <v>8</v>
      </c>
      <c r="I34" s="45">
        <f>SUM(H33:H34)</f>
        <v>16</v>
      </c>
      <c r="J34" s="113"/>
      <c r="K34" s="111"/>
    </row>
    <row r="35" spans="1:12" ht="27" customHeight="1" x14ac:dyDescent="0.2">
      <c r="A35" s="138" t="s">
        <v>12</v>
      </c>
      <c r="B35" s="140" t="s">
        <v>56</v>
      </c>
      <c r="C35" s="141"/>
      <c r="D35" s="141"/>
      <c r="E35" s="141"/>
      <c r="F35" s="142"/>
      <c r="G35" s="46" t="s">
        <v>44</v>
      </c>
      <c r="H35" s="61">
        <v>8.5299999999999994</v>
      </c>
      <c r="I35" s="99" t="s">
        <v>45</v>
      </c>
      <c r="J35" s="112">
        <v>2</v>
      </c>
      <c r="K35" s="110">
        <f>I36*J35</f>
        <v>15.659999999999998</v>
      </c>
    </row>
    <row r="36" spans="1:12" ht="27" customHeight="1" thickBot="1" x14ac:dyDescent="0.25">
      <c r="A36" s="139"/>
      <c r="B36" s="143"/>
      <c r="C36" s="144"/>
      <c r="D36" s="144"/>
      <c r="E36" s="144"/>
      <c r="F36" s="145"/>
      <c r="G36" s="47" t="s">
        <v>43</v>
      </c>
      <c r="H36" s="58">
        <v>0.7</v>
      </c>
      <c r="I36" s="102">
        <f>SUM(H35-H36)</f>
        <v>7.8299999999999992</v>
      </c>
      <c r="J36" s="113"/>
      <c r="K36" s="111"/>
    </row>
    <row r="37" spans="1:12" ht="18" customHeight="1" thickBot="1" x14ac:dyDescent="0.25">
      <c r="A37" s="131" t="s">
        <v>55</v>
      </c>
      <c r="B37" s="132"/>
      <c r="C37" s="132"/>
      <c r="D37" s="132"/>
      <c r="E37" s="132"/>
      <c r="F37" s="132"/>
      <c r="G37" s="132"/>
      <c r="H37" s="132"/>
      <c r="I37" s="132"/>
      <c r="J37" s="132"/>
      <c r="K37" s="133"/>
    </row>
    <row r="38" spans="1:12" ht="18" customHeight="1" thickBot="1" x14ac:dyDescent="0.3">
      <c r="A38" s="48" t="s">
        <v>13</v>
      </c>
      <c r="B38" s="114" t="s">
        <v>57</v>
      </c>
      <c r="C38" s="115"/>
      <c r="D38" s="116"/>
      <c r="E38" s="49" t="s">
        <v>76</v>
      </c>
      <c r="F38" s="62">
        <v>77.5</v>
      </c>
      <c r="G38" s="50"/>
      <c r="H38" s="100">
        <f>F38/I21</f>
        <v>0.71792496526169525</v>
      </c>
      <c r="I38" s="124" t="s">
        <v>66</v>
      </c>
      <c r="J38" s="125"/>
      <c r="K38" s="51">
        <f>IF(H38&lt;0.5995,0,IF(H38&lt;0.6995,1,IF(H38&lt;0.7995,2,3)))</f>
        <v>2</v>
      </c>
    </row>
    <row r="39" spans="1:12" ht="18" customHeight="1" thickBot="1" x14ac:dyDescent="0.3">
      <c r="A39" s="48" t="s">
        <v>14</v>
      </c>
      <c r="B39" s="114" t="s">
        <v>58</v>
      </c>
      <c r="C39" s="115"/>
      <c r="D39" s="115"/>
      <c r="E39" s="115"/>
      <c r="F39" s="115"/>
      <c r="G39" s="115"/>
      <c r="H39" s="116"/>
      <c r="I39" s="124" t="s">
        <v>65</v>
      </c>
      <c r="J39" s="125"/>
      <c r="K39" s="63">
        <v>2</v>
      </c>
      <c r="L39" s="106" t="str">
        <f>IF(K39&lt;0,"záporná hodnota!",IF(K39&gt;2,"mimo rozsah!",""))</f>
        <v/>
      </c>
    </row>
    <row r="40" spans="1:12" ht="18" customHeight="1" thickBot="1" x14ac:dyDescent="0.3">
      <c r="A40" s="48" t="s">
        <v>16</v>
      </c>
      <c r="B40" s="114" t="s">
        <v>59</v>
      </c>
      <c r="C40" s="115"/>
      <c r="D40" s="115"/>
      <c r="E40" s="115"/>
      <c r="F40" s="115"/>
      <c r="G40" s="115"/>
      <c r="H40" s="116"/>
      <c r="I40" s="124" t="s">
        <v>65</v>
      </c>
      <c r="J40" s="125"/>
      <c r="K40" s="64">
        <v>2</v>
      </c>
      <c r="L40" s="106" t="str">
        <f>IF(K40&lt;0,"záporná hodnota!",IF(K40&gt;2,"mimo rozsah!",""))</f>
        <v/>
      </c>
    </row>
    <row r="41" spans="1:12" ht="18" customHeight="1" thickBot="1" x14ac:dyDescent="0.3">
      <c r="A41" s="48" t="s">
        <v>17</v>
      </c>
      <c r="B41" s="114" t="s">
        <v>60</v>
      </c>
      <c r="C41" s="115"/>
      <c r="D41" s="115"/>
      <c r="E41" s="115"/>
      <c r="F41" s="115"/>
      <c r="G41" s="115"/>
      <c r="H41" s="116"/>
      <c r="I41" s="124" t="s">
        <v>65</v>
      </c>
      <c r="J41" s="125"/>
      <c r="K41" s="64">
        <v>2</v>
      </c>
      <c r="L41" s="106" t="str">
        <f>IF(K41&lt;0,"záporná hodnota!",IF(K41&gt;2,"mimo rozsah!",""))</f>
        <v/>
      </c>
    </row>
    <row r="42" spans="1:12" ht="18" customHeight="1" thickBot="1" x14ac:dyDescent="0.3">
      <c r="A42" s="48" t="s">
        <v>18</v>
      </c>
      <c r="B42" s="114" t="s">
        <v>61</v>
      </c>
      <c r="C42" s="115"/>
      <c r="D42" s="115"/>
      <c r="E42" s="115"/>
      <c r="F42" s="115"/>
      <c r="G42" s="115"/>
      <c r="H42" s="116"/>
      <c r="I42" s="124" t="s">
        <v>65</v>
      </c>
      <c r="J42" s="125"/>
      <c r="K42" s="64">
        <v>2</v>
      </c>
      <c r="L42" s="106" t="str">
        <f>IF(K42&lt;0,"záporná hodnota!",IF(K42&gt;2,"mimo rozsah!",""))</f>
        <v/>
      </c>
    </row>
    <row r="43" spans="1:12" ht="18" customHeight="1" thickBot="1" x14ac:dyDescent="0.3">
      <c r="A43" s="48" t="s">
        <v>19</v>
      </c>
      <c r="B43" s="114" t="s">
        <v>62</v>
      </c>
      <c r="C43" s="115"/>
      <c r="D43" s="115"/>
      <c r="E43" s="115"/>
      <c r="F43" s="115"/>
      <c r="G43" s="115"/>
      <c r="H43" s="116"/>
      <c r="I43" s="124" t="s">
        <v>67</v>
      </c>
      <c r="J43" s="125"/>
      <c r="K43" s="64">
        <v>8.5</v>
      </c>
      <c r="L43" s="106" t="str">
        <f>IF(K43&lt;0,"záporná hodnota!",IF(K43&gt;10,"mimo rozsah!",""))</f>
        <v/>
      </c>
    </row>
    <row r="44" spans="1:12" ht="21" customHeight="1" thickBot="1" x14ac:dyDescent="0.25">
      <c r="A44" s="121" t="s">
        <v>63</v>
      </c>
      <c r="B44" s="122"/>
      <c r="C44" s="122"/>
      <c r="D44" s="122"/>
      <c r="E44" s="122"/>
      <c r="F44" s="122"/>
      <c r="G44" s="122"/>
      <c r="H44" s="122"/>
      <c r="I44" s="122"/>
      <c r="J44" s="123"/>
      <c r="K44" s="52">
        <f>SUM(K21:K43)</f>
        <v>213.72250000000003</v>
      </c>
    </row>
    <row r="45" spans="1:12" ht="18" customHeight="1" thickBot="1" x14ac:dyDescent="0.3">
      <c r="A45" s="42" t="s">
        <v>20</v>
      </c>
      <c r="B45" s="156" t="s">
        <v>64</v>
      </c>
      <c r="C45" s="157"/>
      <c r="D45" s="126"/>
      <c r="E45" s="127"/>
      <c r="F45" s="127"/>
      <c r="G45" s="127"/>
      <c r="H45" s="128"/>
      <c r="I45" s="119" t="s">
        <v>66</v>
      </c>
      <c r="J45" s="120"/>
      <c r="K45" s="65"/>
      <c r="L45" s="106" t="str">
        <f>IF(K45&lt;0,"záporná hodnota!",IF(K45&gt;3,"mimo rozsah!",""))</f>
        <v/>
      </c>
    </row>
    <row r="46" spans="1:12" ht="24" customHeight="1" thickTop="1" thickBot="1" x14ac:dyDescent="0.25">
      <c r="A46" s="117" t="s">
        <v>68</v>
      </c>
      <c r="B46" s="118"/>
      <c r="C46" s="118"/>
      <c r="D46" s="118"/>
      <c r="E46" s="118"/>
      <c r="F46" s="118"/>
      <c r="G46" s="118"/>
      <c r="H46" s="118"/>
      <c r="I46" s="118"/>
      <c r="J46" s="118"/>
      <c r="K46" s="53">
        <f>K44-K45</f>
        <v>213.72250000000003</v>
      </c>
    </row>
    <row r="47" spans="1:12" ht="12.75" customHeight="1" thickTop="1" x14ac:dyDescent="0.35">
      <c r="A47" s="9"/>
      <c r="K47" s="10"/>
    </row>
    <row r="48" spans="1:12" ht="12.75" customHeight="1" x14ac:dyDescent="0.35">
      <c r="A48" s="9"/>
      <c r="K48" s="10"/>
    </row>
    <row r="49" spans="1:11" ht="12.75" customHeight="1" x14ac:dyDescent="0.35">
      <c r="A49" s="9"/>
      <c r="K49" s="10"/>
    </row>
    <row r="50" spans="1:11" ht="12.75" customHeight="1" x14ac:dyDescent="0.35">
      <c r="A50" s="9"/>
      <c r="K50" s="10"/>
    </row>
    <row r="51" spans="1:11" ht="12.75" customHeight="1" x14ac:dyDescent="0.35">
      <c r="A51" s="9"/>
      <c r="K51" s="10"/>
    </row>
    <row r="52" spans="1:11" ht="12.75" customHeight="1" x14ac:dyDescent="0.35">
      <c r="A52" s="9"/>
      <c r="K52" s="10"/>
    </row>
    <row r="53" spans="1:11" ht="12.75" customHeight="1" x14ac:dyDescent="0.35">
      <c r="A53" s="9"/>
      <c r="K53" s="10"/>
    </row>
    <row r="54" spans="1:11" ht="12.75" customHeight="1" x14ac:dyDescent="0.35">
      <c r="A54" s="9"/>
      <c r="K54" s="10"/>
    </row>
    <row r="55" spans="1:11" ht="12.75" customHeight="1" x14ac:dyDescent="0.35">
      <c r="A55" s="9"/>
      <c r="K55" s="10"/>
    </row>
    <row r="56" spans="1:11" ht="18" customHeight="1" x14ac:dyDescent="0.25">
      <c r="A56" s="158" t="s">
        <v>83</v>
      </c>
      <c r="B56" s="158"/>
      <c r="C56" s="158"/>
      <c r="H56" s="108"/>
      <c r="I56" s="108"/>
      <c r="J56" s="108"/>
      <c r="K56" s="108"/>
    </row>
    <row r="57" spans="1:11" ht="15" customHeight="1" x14ac:dyDescent="0.2">
      <c r="A57" s="107" t="s">
        <v>15</v>
      </c>
      <c r="B57" s="107"/>
      <c r="C57" s="107"/>
      <c r="D57" s="11"/>
      <c r="G57" s="3"/>
      <c r="H57" s="107" t="s">
        <v>71</v>
      </c>
      <c r="I57" s="109"/>
      <c r="J57" s="109"/>
      <c r="K57" s="109"/>
    </row>
    <row r="58" spans="1:11" ht="12.75" customHeight="1" x14ac:dyDescent="0.25">
      <c r="B58" s="12"/>
      <c r="C58" s="12"/>
      <c r="D58" s="12"/>
      <c r="G58" s="7"/>
    </row>
    <row r="59" spans="1:11" ht="12.75" customHeight="1" x14ac:dyDescent="0.25">
      <c r="B59" s="12"/>
      <c r="C59" s="12"/>
      <c r="D59" s="12"/>
      <c r="G59" s="7"/>
    </row>
    <row r="60" spans="1:11" ht="12.75" customHeight="1" x14ac:dyDescent="0.25">
      <c r="B60" s="12"/>
      <c r="C60" s="12"/>
      <c r="D60" s="12"/>
      <c r="G60" s="7"/>
    </row>
    <row r="61" spans="1:11" ht="12.75" customHeight="1" x14ac:dyDescent="0.25">
      <c r="B61" s="12"/>
      <c r="C61" s="12"/>
      <c r="D61" s="12"/>
      <c r="G61" s="7"/>
    </row>
    <row r="62" spans="1:11" ht="12.75" customHeight="1" x14ac:dyDescent="0.25">
      <c r="B62" s="12"/>
      <c r="C62" s="12"/>
      <c r="D62" s="12"/>
      <c r="G62" s="7"/>
    </row>
    <row r="63" spans="1:11" ht="12.75" customHeight="1" x14ac:dyDescent="0.25">
      <c r="B63" s="12"/>
      <c r="C63" s="12"/>
      <c r="D63" s="12"/>
      <c r="G63" s="7"/>
    </row>
    <row r="64" spans="1:11" ht="12.75" customHeight="1" x14ac:dyDescent="0.2">
      <c r="A64" s="66" t="s">
        <v>72</v>
      </c>
      <c r="B64" s="3"/>
      <c r="C64" s="3"/>
      <c r="H64" s="3"/>
      <c r="I64" s="3"/>
      <c r="J64" s="3"/>
    </row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</sheetData>
  <sheetProtection sheet="1" objects="1" scenarios="1"/>
  <mergeCells count="74">
    <mergeCell ref="B45:C45"/>
    <mergeCell ref="B40:H40"/>
    <mergeCell ref="A56:C56"/>
    <mergeCell ref="A29:A30"/>
    <mergeCell ref="A31:A32"/>
    <mergeCell ref="A33:A34"/>
    <mergeCell ref="K6:K7"/>
    <mergeCell ref="C7:G7"/>
    <mergeCell ref="A9:B9"/>
    <mergeCell ref="C9:G9"/>
    <mergeCell ref="A1:K1"/>
    <mergeCell ref="A2:K2"/>
    <mergeCell ref="A5:B5"/>
    <mergeCell ref="C5:G5"/>
    <mergeCell ref="C11:G11"/>
    <mergeCell ref="A13:B13"/>
    <mergeCell ref="C13:H13"/>
    <mergeCell ref="A15:B15"/>
    <mergeCell ref="C15:H15"/>
    <mergeCell ref="A17:B17"/>
    <mergeCell ref="C17:H17"/>
    <mergeCell ref="A25:A26"/>
    <mergeCell ref="A35:A36"/>
    <mergeCell ref="B21:F22"/>
    <mergeCell ref="B23:F24"/>
    <mergeCell ref="B25:F26"/>
    <mergeCell ref="B27:F28"/>
    <mergeCell ref="B29:F30"/>
    <mergeCell ref="B31:F32"/>
    <mergeCell ref="B33:F34"/>
    <mergeCell ref="A27:A28"/>
    <mergeCell ref="A19:D19"/>
    <mergeCell ref="A21:A22"/>
    <mergeCell ref="A23:A24"/>
    <mergeCell ref="B35:F36"/>
    <mergeCell ref="I21:I22"/>
    <mergeCell ref="J21:J22"/>
    <mergeCell ref="K21:K22"/>
    <mergeCell ref="I23:I24"/>
    <mergeCell ref="J23:J24"/>
    <mergeCell ref="K23:K24"/>
    <mergeCell ref="I25:I26"/>
    <mergeCell ref="J25:J26"/>
    <mergeCell ref="K25:K26"/>
    <mergeCell ref="A37:K37"/>
    <mergeCell ref="I27:I28"/>
    <mergeCell ref="J27:J28"/>
    <mergeCell ref="K27:K28"/>
    <mergeCell ref="K29:K30"/>
    <mergeCell ref="K31:K32"/>
    <mergeCell ref="J29:J30"/>
    <mergeCell ref="J31:J32"/>
    <mergeCell ref="J33:J34"/>
    <mergeCell ref="I42:J42"/>
    <mergeCell ref="K35:K36"/>
    <mergeCell ref="I38:J38"/>
    <mergeCell ref="I39:J39"/>
    <mergeCell ref="I40:J40"/>
    <mergeCell ref="A57:C57"/>
    <mergeCell ref="H56:K56"/>
    <mergeCell ref="H57:K57"/>
    <mergeCell ref="K33:K34"/>
    <mergeCell ref="J35:J36"/>
    <mergeCell ref="B38:D38"/>
    <mergeCell ref="B39:H39"/>
    <mergeCell ref="A46:J46"/>
    <mergeCell ref="I45:J45"/>
    <mergeCell ref="A44:J44"/>
    <mergeCell ref="I41:J41"/>
    <mergeCell ref="I43:J43"/>
    <mergeCell ref="D45:H45"/>
    <mergeCell ref="B41:H41"/>
    <mergeCell ref="B42:H42"/>
    <mergeCell ref="B43:H43"/>
  </mergeCells>
  <phoneticPr fontId="17" type="noConversion"/>
  <printOptions horizontalCentered="1"/>
  <pageMargins left="0.78740157480314965" right="0.39370078740157483" top="0.39370078740157483" bottom="0.39370078740157483" header="0.19685039370078741" footer="0.19685039370078741"/>
  <pageSetup paperSize="9" scale="68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List105"/>
  <dimension ref="A1:M70"/>
  <sheetViews>
    <sheetView zoomScale="75" zoomScaleNormal="100" workbookViewId="0">
      <selection sqref="A1:K1"/>
    </sheetView>
  </sheetViews>
  <sheetFormatPr defaultColWidth="8.85546875" defaultRowHeight="12.75" x14ac:dyDescent="0.2"/>
  <cols>
    <col min="2" max="2" width="19.7109375" customWidth="1"/>
    <col min="3" max="3" width="11.140625" customWidth="1"/>
    <col min="4" max="4" width="1.85546875" customWidth="1"/>
    <col min="5" max="5" width="8.42578125" customWidth="1"/>
    <col min="7" max="7" width="17.7109375" customWidth="1"/>
    <col min="8" max="8" width="10.7109375" customWidth="1"/>
    <col min="9" max="9" width="9.85546875" customWidth="1"/>
    <col min="10" max="10" width="10" customWidth="1"/>
    <col min="11" max="11" width="13.85546875" customWidth="1"/>
    <col min="12" max="12" width="6.28515625" customWidth="1"/>
    <col min="13" max="13" width="5.85546875" customWidth="1"/>
  </cols>
  <sheetData>
    <row r="1" spans="1:13" ht="24.75" customHeight="1" x14ac:dyDescent="0.3">
      <c r="A1" s="154" t="s">
        <v>21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</row>
    <row r="2" spans="1:13" ht="21.75" customHeight="1" x14ac:dyDescent="0.25">
      <c r="A2" s="155" t="s">
        <v>36</v>
      </c>
      <c r="B2" s="155"/>
      <c r="C2" s="155"/>
      <c r="D2" s="155"/>
      <c r="E2" s="155"/>
      <c r="F2" s="155"/>
      <c r="G2" s="155"/>
      <c r="H2" s="155"/>
      <c r="I2" s="155"/>
      <c r="J2" s="155"/>
      <c r="K2" s="155"/>
    </row>
    <row r="3" spans="1:13" ht="15" customHeight="1" x14ac:dyDescent="0.25">
      <c r="A3" s="13"/>
      <c r="B3" s="13"/>
      <c r="C3" s="13"/>
      <c r="D3" s="13"/>
      <c r="E3" s="13"/>
      <c r="F3" s="13"/>
      <c r="G3" s="13"/>
      <c r="H3" s="13"/>
      <c r="I3" s="14"/>
      <c r="J3" s="14"/>
      <c r="K3" s="14"/>
    </row>
    <row r="4" spans="1:13" ht="15" customHeight="1" thickBot="1" x14ac:dyDescent="0.25">
      <c r="G4" s="15"/>
    </row>
    <row r="5" spans="1:13" ht="27" customHeight="1" x14ac:dyDescent="0.2">
      <c r="A5" s="134" t="s">
        <v>22</v>
      </c>
      <c r="B5" s="134"/>
      <c r="C5" s="162" t="s">
        <v>73</v>
      </c>
      <c r="D5" s="163"/>
      <c r="E5" s="163"/>
      <c r="F5" s="163"/>
      <c r="G5" s="163"/>
      <c r="H5" s="17"/>
      <c r="I5" s="17"/>
      <c r="J5" s="17"/>
      <c r="K5" s="37" t="s">
        <v>23</v>
      </c>
    </row>
    <row r="6" spans="1:13" ht="20.25" customHeight="1" x14ac:dyDescent="0.3">
      <c r="G6" s="18"/>
      <c r="K6" s="164" t="s">
        <v>24</v>
      </c>
    </row>
    <row r="7" spans="1:13" ht="21.75" customHeight="1" thickBot="1" x14ac:dyDescent="0.4">
      <c r="A7" s="16" t="s">
        <v>0</v>
      </c>
      <c r="B7" s="19"/>
      <c r="C7" s="162" t="s">
        <v>25</v>
      </c>
      <c r="D7" s="163"/>
      <c r="E7" s="163"/>
      <c r="F7" s="163"/>
      <c r="G7" s="163"/>
      <c r="H7" s="17"/>
      <c r="I7" s="20"/>
      <c r="J7" s="20"/>
      <c r="K7" s="165"/>
    </row>
    <row r="8" spans="1:13" ht="15" customHeight="1" x14ac:dyDescent="0.2"/>
    <row r="9" spans="1:13" ht="17.25" customHeight="1" x14ac:dyDescent="0.25">
      <c r="A9" s="134" t="s">
        <v>1</v>
      </c>
      <c r="B9" s="134"/>
      <c r="C9" s="162" t="s">
        <v>26</v>
      </c>
      <c r="D9" s="162"/>
      <c r="E9" s="162"/>
      <c r="F9" s="162"/>
      <c r="G9" s="163"/>
      <c r="H9" s="17"/>
      <c r="I9" s="21"/>
      <c r="J9" s="21"/>
      <c r="K9" s="22"/>
      <c r="M9" s="2"/>
    </row>
    <row r="10" spans="1:13" ht="15" customHeight="1" x14ac:dyDescent="0.2">
      <c r="K10" s="6"/>
    </row>
    <row r="11" spans="1:13" ht="17.25" customHeight="1" x14ac:dyDescent="0.25">
      <c r="A11" s="16" t="s">
        <v>27</v>
      </c>
      <c r="B11" s="16"/>
      <c r="C11" s="162" t="s">
        <v>28</v>
      </c>
      <c r="D11" s="163"/>
      <c r="E11" s="163"/>
      <c r="F11" s="163"/>
      <c r="G11" s="163"/>
      <c r="H11" s="17"/>
      <c r="I11" s="23"/>
      <c r="J11" s="24"/>
      <c r="K11" s="23"/>
    </row>
    <row r="12" spans="1:13" ht="15" customHeight="1" x14ac:dyDescent="0.45">
      <c r="E12" s="25"/>
      <c r="F12" s="25"/>
      <c r="G12" s="25"/>
      <c r="I12" s="7"/>
      <c r="J12" s="8"/>
    </row>
    <row r="13" spans="1:13" ht="20.25" customHeight="1" x14ac:dyDescent="0.45">
      <c r="A13" s="134" t="s">
        <v>29</v>
      </c>
      <c r="B13" s="134"/>
      <c r="C13" s="166" t="s">
        <v>30</v>
      </c>
      <c r="D13" s="166"/>
      <c r="E13" s="166"/>
      <c r="F13" s="166"/>
      <c r="G13" s="167"/>
      <c r="H13" s="167"/>
      <c r="I13" s="26"/>
      <c r="J13" s="27"/>
      <c r="K13" s="17"/>
      <c r="L13" s="1"/>
      <c r="M13" s="1"/>
    </row>
    <row r="14" spans="1:13" ht="15" customHeight="1" x14ac:dyDescent="0.45">
      <c r="A14" s="28"/>
      <c r="B14" s="28"/>
      <c r="C14" s="28"/>
      <c r="D14" s="28"/>
      <c r="E14" s="28"/>
      <c r="F14" s="29"/>
      <c r="G14" s="29"/>
      <c r="H14" s="28"/>
      <c r="I14" s="7"/>
      <c r="J14" s="8"/>
    </row>
    <row r="15" spans="1:13" ht="15.75" customHeight="1" x14ac:dyDescent="0.25">
      <c r="A15" s="134" t="s">
        <v>31</v>
      </c>
      <c r="B15" s="109"/>
      <c r="C15" s="160" t="s">
        <v>32</v>
      </c>
      <c r="D15" s="160"/>
      <c r="E15" s="160"/>
      <c r="F15" s="160"/>
      <c r="G15" s="161"/>
      <c r="H15" s="161"/>
      <c r="I15" s="30"/>
      <c r="J15" s="31"/>
      <c r="K15" s="31"/>
    </row>
    <row r="16" spans="1:13" ht="15" customHeight="1" x14ac:dyDescent="0.25">
      <c r="B16" s="32"/>
      <c r="C16" s="32"/>
      <c r="D16" s="32"/>
      <c r="E16" s="32"/>
      <c r="F16" s="32"/>
      <c r="G16" s="4"/>
      <c r="I16" s="7"/>
    </row>
    <row r="17" spans="1:11" ht="17.25" customHeight="1" x14ac:dyDescent="0.25">
      <c r="A17" s="134" t="s">
        <v>33</v>
      </c>
      <c r="B17" s="134"/>
      <c r="C17" s="168">
        <v>38319</v>
      </c>
      <c r="D17" s="169"/>
      <c r="E17" s="169"/>
      <c r="F17" s="170"/>
      <c r="G17" s="170"/>
      <c r="H17" s="170"/>
      <c r="I17" s="26"/>
      <c r="J17" s="17"/>
      <c r="K17" s="17"/>
    </row>
    <row r="18" spans="1:11" ht="15" customHeight="1" x14ac:dyDescent="0.25">
      <c r="I18" s="7"/>
      <c r="J18" s="5"/>
      <c r="K18" s="1"/>
    </row>
    <row r="19" spans="1:11" ht="17.25" customHeight="1" thickBot="1" x14ac:dyDescent="0.25">
      <c r="A19" s="134" t="s">
        <v>37</v>
      </c>
      <c r="B19" s="134"/>
      <c r="C19" s="134"/>
      <c r="D19" s="134"/>
      <c r="E19" s="104">
        <v>180</v>
      </c>
      <c r="F19" s="16" t="s">
        <v>74</v>
      </c>
      <c r="G19" s="34"/>
      <c r="I19" s="35" t="s">
        <v>34</v>
      </c>
      <c r="J19" s="104">
        <v>12</v>
      </c>
      <c r="K19" s="36" t="s">
        <v>35</v>
      </c>
    </row>
    <row r="20" spans="1:11" ht="32.25" customHeight="1" thickBot="1" x14ac:dyDescent="0.25">
      <c r="H20" s="38" t="s">
        <v>38</v>
      </c>
      <c r="I20" s="39" t="s">
        <v>2</v>
      </c>
      <c r="J20" s="40" t="s">
        <v>3</v>
      </c>
      <c r="K20" s="41" t="s">
        <v>4</v>
      </c>
    </row>
    <row r="21" spans="1:11" ht="18" customHeight="1" x14ac:dyDescent="0.2">
      <c r="A21" s="138" t="s">
        <v>5</v>
      </c>
      <c r="B21" s="140" t="s">
        <v>46</v>
      </c>
      <c r="C21" s="141"/>
      <c r="D21" s="141"/>
      <c r="E21" s="141"/>
      <c r="F21" s="142"/>
      <c r="G21" s="43" t="s">
        <v>39</v>
      </c>
      <c r="H21" s="74">
        <v>110.5</v>
      </c>
      <c r="I21" s="129">
        <f>SUM(H21:H22)/2</f>
        <v>108.65</v>
      </c>
      <c r="J21" s="112">
        <v>0.5</v>
      </c>
      <c r="K21" s="110">
        <f>I21*J21</f>
        <v>54.325000000000003</v>
      </c>
    </row>
    <row r="22" spans="1:11" ht="18" customHeight="1" thickBot="1" x14ac:dyDescent="0.25">
      <c r="A22" s="139"/>
      <c r="B22" s="143"/>
      <c r="C22" s="144"/>
      <c r="D22" s="144"/>
      <c r="E22" s="144"/>
      <c r="F22" s="145"/>
      <c r="G22" s="44" t="s">
        <v>40</v>
      </c>
      <c r="H22" s="76">
        <v>106.8</v>
      </c>
      <c r="I22" s="130"/>
      <c r="J22" s="113"/>
      <c r="K22" s="111"/>
    </row>
    <row r="23" spans="1:11" ht="18" customHeight="1" x14ac:dyDescent="0.2">
      <c r="A23" s="138" t="s">
        <v>6</v>
      </c>
      <c r="B23" s="140" t="s">
        <v>47</v>
      </c>
      <c r="C23" s="141"/>
      <c r="D23" s="141"/>
      <c r="E23" s="141"/>
      <c r="F23" s="142"/>
      <c r="G23" s="43" t="s">
        <v>41</v>
      </c>
      <c r="H23" s="74">
        <v>42.3</v>
      </c>
      <c r="I23" s="129">
        <f>SUM(H23:H24)/2</f>
        <v>40.049999999999997</v>
      </c>
      <c r="J23" s="112">
        <v>0.25</v>
      </c>
      <c r="K23" s="110">
        <f>I23*J23</f>
        <v>10.012499999999999</v>
      </c>
    </row>
    <row r="24" spans="1:11" ht="18" customHeight="1" thickBot="1" x14ac:dyDescent="0.25">
      <c r="A24" s="139"/>
      <c r="B24" s="143"/>
      <c r="C24" s="144"/>
      <c r="D24" s="144"/>
      <c r="E24" s="144"/>
      <c r="F24" s="145"/>
      <c r="G24" s="44" t="s">
        <v>42</v>
      </c>
      <c r="H24" s="76">
        <v>37.799999999999997</v>
      </c>
      <c r="I24" s="130"/>
      <c r="J24" s="113"/>
      <c r="K24" s="111"/>
    </row>
    <row r="25" spans="1:11" ht="18" customHeight="1" x14ac:dyDescent="0.2">
      <c r="A25" s="138" t="s">
        <v>7</v>
      </c>
      <c r="B25" s="140" t="s">
        <v>48</v>
      </c>
      <c r="C25" s="141"/>
      <c r="D25" s="141"/>
      <c r="E25" s="141"/>
      <c r="F25" s="142"/>
      <c r="G25" s="43" t="s">
        <v>41</v>
      </c>
      <c r="H25" s="74">
        <v>29</v>
      </c>
      <c r="I25" s="129">
        <f>SUM(H25:H26)/2</f>
        <v>32.1</v>
      </c>
      <c r="J25" s="112">
        <v>0.25</v>
      </c>
      <c r="K25" s="110">
        <f>I25*J25</f>
        <v>8.0250000000000004</v>
      </c>
    </row>
    <row r="26" spans="1:11" ht="18" customHeight="1" thickBot="1" x14ac:dyDescent="0.25">
      <c r="A26" s="139"/>
      <c r="B26" s="143"/>
      <c r="C26" s="144"/>
      <c r="D26" s="144"/>
      <c r="E26" s="144"/>
      <c r="F26" s="145"/>
      <c r="G26" s="44" t="s">
        <v>42</v>
      </c>
      <c r="H26" s="78">
        <v>35.200000000000003</v>
      </c>
      <c r="I26" s="130"/>
      <c r="J26" s="113"/>
      <c r="K26" s="111"/>
    </row>
    <row r="27" spans="1:11" ht="18" customHeight="1" x14ac:dyDescent="0.2">
      <c r="A27" s="138" t="s">
        <v>8</v>
      </c>
      <c r="B27" s="140" t="s">
        <v>49</v>
      </c>
      <c r="C27" s="141"/>
      <c r="D27" s="141"/>
      <c r="E27" s="141"/>
      <c r="F27" s="142"/>
      <c r="G27" s="43" t="s">
        <v>41</v>
      </c>
      <c r="H27" s="74">
        <v>27.4</v>
      </c>
      <c r="I27" s="129">
        <f>SUM(H27:H28)/2</f>
        <v>27.6</v>
      </c>
      <c r="J27" s="112">
        <v>1</v>
      </c>
      <c r="K27" s="110">
        <f>I27*J27</f>
        <v>27.6</v>
      </c>
    </row>
    <row r="28" spans="1:11" ht="18" customHeight="1" thickBot="1" x14ac:dyDescent="0.25">
      <c r="A28" s="139"/>
      <c r="B28" s="143"/>
      <c r="C28" s="144"/>
      <c r="D28" s="144"/>
      <c r="E28" s="144"/>
      <c r="F28" s="145"/>
      <c r="G28" s="44" t="s">
        <v>42</v>
      </c>
      <c r="H28" s="78">
        <v>27.8</v>
      </c>
      <c r="I28" s="130"/>
      <c r="J28" s="113"/>
      <c r="K28" s="111"/>
    </row>
    <row r="29" spans="1:11" ht="18" customHeight="1" x14ac:dyDescent="0.2">
      <c r="A29" s="138" t="s">
        <v>9</v>
      </c>
      <c r="B29" s="140" t="s">
        <v>50</v>
      </c>
      <c r="C29" s="141"/>
      <c r="D29" s="141"/>
      <c r="E29" s="141"/>
      <c r="F29" s="142"/>
      <c r="G29" s="43" t="s">
        <v>39</v>
      </c>
      <c r="H29" s="79">
        <v>16</v>
      </c>
      <c r="I29" s="98" t="s">
        <v>75</v>
      </c>
      <c r="J29" s="112">
        <v>1</v>
      </c>
      <c r="K29" s="110">
        <f>I30*J29</f>
        <v>33</v>
      </c>
    </row>
    <row r="30" spans="1:11" ht="18" customHeight="1" thickBot="1" x14ac:dyDescent="0.25">
      <c r="A30" s="139"/>
      <c r="B30" s="143"/>
      <c r="C30" s="144"/>
      <c r="D30" s="144"/>
      <c r="E30" s="144"/>
      <c r="F30" s="145"/>
      <c r="G30" s="44" t="s">
        <v>40</v>
      </c>
      <c r="H30" s="81">
        <v>17</v>
      </c>
      <c r="I30" s="45">
        <f>SUM(H29:H30)</f>
        <v>33</v>
      </c>
      <c r="J30" s="113"/>
      <c r="K30" s="111"/>
    </row>
    <row r="31" spans="1:11" ht="18" customHeight="1" x14ac:dyDescent="0.2">
      <c r="A31" s="138" t="s">
        <v>10</v>
      </c>
      <c r="B31" s="140" t="s">
        <v>51</v>
      </c>
      <c r="C31" s="141"/>
      <c r="D31" s="141"/>
      <c r="E31" s="141"/>
      <c r="F31" s="142"/>
      <c r="G31" s="43" t="s">
        <v>39</v>
      </c>
      <c r="H31" s="79">
        <v>14.7</v>
      </c>
      <c r="I31" s="98" t="s">
        <v>75</v>
      </c>
      <c r="J31" s="112">
        <v>1</v>
      </c>
      <c r="K31" s="110">
        <f>I32*J31</f>
        <v>29.4</v>
      </c>
    </row>
    <row r="32" spans="1:11" ht="18" customHeight="1" thickBot="1" x14ac:dyDescent="0.25">
      <c r="A32" s="139"/>
      <c r="B32" s="143"/>
      <c r="C32" s="144"/>
      <c r="D32" s="144"/>
      <c r="E32" s="144"/>
      <c r="F32" s="145"/>
      <c r="G32" s="44" t="s">
        <v>40</v>
      </c>
      <c r="H32" s="81">
        <v>14.7</v>
      </c>
      <c r="I32" s="45">
        <f>SUM(H31:H32)</f>
        <v>29.4</v>
      </c>
      <c r="J32" s="113"/>
      <c r="K32" s="111"/>
    </row>
    <row r="33" spans="1:12" ht="18" customHeight="1" x14ac:dyDescent="0.2">
      <c r="A33" s="138" t="s">
        <v>11</v>
      </c>
      <c r="B33" s="140" t="s">
        <v>52</v>
      </c>
      <c r="C33" s="141"/>
      <c r="D33" s="141"/>
      <c r="E33" s="141"/>
      <c r="F33" s="142"/>
      <c r="G33" s="43" t="s">
        <v>53</v>
      </c>
      <c r="H33" s="82">
        <v>8</v>
      </c>
      <c r="I33" s="98" t="s">
        <v>75</v>
      </c>
      <c r="J33" s="112">
        <v>1</v>
      </c>
      <c r="K33" s="110">
        <f>I34*J33</f>
        <v>17</v>
      </c>
    </row>
    <row r="34" spans="1:12" ht="18" customHeight="1" thickBot="1" x14ac:dyDescent="0.25">
      <c r="A34" s="139"/>
      <c r="B34" s="143"/>
      <c r="C34" s="144"/>
      <c r="D34" s="144"/>
      <c r="E34" s="144"/>
      <c r="F34" s="145"/>
      <c r="G34" s="44" t="s">
        <v>54</v>
      </c>
      <c r="H34" s="83">
        <v>9</v>
      </c>
      <c r="I34" s="45">
        <f>SUM(H33:H34)</f>
        <v>17</v>
      </c>
      <c r="J34" s="113"/>
      <c r="K34" s="111"/>
    </row>
    <row r="35" spans="1:12" ht="27" customHeight="1" x14ac:dyDescent="0.2">
      <c r="A35" s="138" t="s">
        <v>12</v>
      </c>
      <c r="B35" s="140" t="s">
        <v>56</v>
      </c>
      <c r="C35" s="141"/>
      <c r="D35" s="141"/>
      <c r="E35" s="141"/>
      <c r="F35" s="142"/>
      <c r="G35" s="46" t="s">
        <v>44</v>
      </c>
      <c r="H35" s="85">
        <v>8.0500000000000007</v>
      </c>
      <c r="I35" s="99" t="s">
        <v>45</v>
      </c>
      <c r="J35" s="112">
        <v>2</v>
      </c>
      <c r="K35" s="110">
        <f>I36*J35</f>
        <v>14.700000000000001</v>
      </c>
    </row>
    <row r="36" spans="1:12" ht="27" customHeight="1" thickBot="1" x14ac:dyDescent="0.25">
      <c r="A36" s="139"/>
      <c r="B36" s="143"/>
      <c r="C36" s="144"/>
      <c r="D36" s="144"/>
      <c r="E36" s="144"/>
      <c r="F36" s="145"/>
      <c r="G36" s="47" t="s">
        <v>43</v>
      </c>
      <c r="H36" s="81">
        <v>0.7</v>
      </c>
      <c r="I36" s="102">
        <f>SUM(H35-H36)</f>
        <v>7.3500000000000005</v>
      </c>
      <c r="J36" s="113"/>
      <c r="K36" s="111"/>
    </row>
    <row r="37" spans="1:12" ht="18" customHeight="1" thickBot="1" x14ac:dyDescent="0.25">
      <c r="A37" s="131" t="s">
        <v>55</v>
      </c>
      <c r="B37" s="132"/>
      <c r="C37" s="132"/>
      <c r="D37" s="132"/>
      <c r="E37" s="132"/>
      <c r="F37" s="132"/>
      <c r="G37" s="132"/>
      <c r="H37" s="132"/>
      <c r="I37" s="132"/>
      <c r="J37" s="132"/>
      <c r="K37" s="133"/>
    </row>
    <row r="38" spans="1:12" ht="18" customHeight="1" thickBot="1" x14ac:dyDescent="0.3">
      <c r="A38" s="48" t="s">
        <v>13</v>
      </c>
      <c r="B38" s="114" t="s">
        <v>57</v>
      </c>
      <c r="C38" s="115"/>
      <c r="D38" s="116"/>
      <c r="E38" s="49" t="s">
        <v>76</v>
      </c>
      <c r="F38" s="90">
        <v>76</v>
      </c>
      <c r="G38" s="50"/>
      <c r="H38" s="105">
        <f>F38/I21</f>
        <v>0.69949378739070411</v>
      </c>
      <c r="I38" s="124" t="s">
        <v>66</v>
      </c>
      <c r="J38" s="125"/>
      <c r="K38" s="51">
        <f>IF(H38&lt;0.5995,0,IF(H38&lt;0.6995,1,IF(H38&lt;0.7995,2,3)))</f>
        <v>1</v>
      </c>
    </row>
    <row r="39" spans="1:12" ht="18" customHeight="1" thickBot="1" x14ac:dyDescent="0.3">
      <c r="A39" s="48" t="s">
        <v>14</v>
      </c>
      <c r="B39" s="114" t="s">
        <v>58</v>
      </c>
      <c r="C39" s="115"/>
      <c r="D39" s="115"/>
      <c r="E39" s="115"/>
      <c r="F39" s="115"/>
      <c r="G39" s="115"/>
      <c r="H39" s="116"/>
      <c r="I39" s="124" t="s">
        <v>65</v>
      </c>
      <c r="J39" s="125"/>
      <c r="K39" s="93">
        <v>2</v>
      </c>
      <c r="L39" s="106" t="str">
        <f>IF(K39&lt;0,"záporná hodnota!",IF(K39&gt;2,"mimo rozsah!",""))</f>
        <v/>
      </c>
    </row>
    <row r="40" spans="1:12" ht="18" customHeight="1" thickBot="1" x14ac:dyDescent="0.3">
      <c r="A40" s="48" t="s">
        <v>16</v>
      </c>
      <c r="B40" s="114" t="s">
        <v>59</v>
      </c>
      <c r="C40" s="115"/>
      <c r="D40" s="115"/>
      <c r="E40" s="115"/>
      <c r="F40" s="115"/>
      <c r="G40" s="115"/>
      <c r="H40" s="116"/>
      <c r="I40" s="124" t="s">
        <v>65</v>
      </c>
      <c r="J40" s="125"/>
      <c r="K40" s="94">
        <v>2</v>
      </c>
      <c r="L40" s="106" t="str">
        <f>IF(K40&lt;0,"záporná hodnota!",IF(K40&gt;2,"mimo rozsah!",""))</f>
        <v/>
      </c>
    </row>
    <row r="41" spans="1:12" ht="18" customHeight="1" thickBot="1" x14ac:dyDescent="0.3">
      <c r="A41" s="48" t="s">
        <v>17</v>
      </c>
      <c r="B41" s="114" t="s">
        <v>60</v>
      </c>
      <c r="C41" s="115"/>
      <c r="D41" s="115"/>
      <c r="E41" s="115"/>
      <c r="F41" s="115"/>
      <c r="G41" s="115"/>
      <c r="H41" s="116"/>
      <c r="I41" s="124" t="s">
        <v>65</v>
      </c>
      <c r="J41" s="125"/>
      <c r="K41" s="94">
        <v>2</v>
      </c>
      <c r="L41" s="106" t="str">
        <f>IF(K41&lt;0,"záporná hodnota!",IF(K41&gt;2,"mimo rozsah!",""))</f>
        <v/>
      </c>
    </row>
    <row r="42" spans="1:12" ht="18" customHeight="1" thickBot="1" x14ac:dyDescent="0.3">
      <c r="A42" s="48" t="s">
        <v>18</v>
      </c>
      <c r="B42" s="114" t="s">
        <v>61</v>
      </c>
      <c r="C42" s="115"/>
      <c r="D42" s="115"/>
      <c r="E42" s="115"/>
      <c r="F42" s="115"/>
      <c r="G42" s="115"/>
      <c r="H42" s="116"/>
      <c r="I42" s="124" t="s">
        <v>65</v>
      </c>
      <c r="J42" s="125"/>
      <c r="K42" s="94">
        <v>-2</v>
      </c>
      <c r="L42" s="106" t="str">
        <f>IF(K42&lt;0,"záporná hodnota!",IF(K42&gt;2,"mimo rozsah!",""))</f>
        <v>záporná hodnota!</v>
      </c>
    </row>
    <row r="43" spans="1:12" ht="18" customHeight="1" thickBot="1" x14ac:dyDescent="0.3">
      <c r="A43" s="48" t="s">
        <v>19</v>
      </c>
      <c r="B43" s="114" t="s">
        <v>62</v>
      </c>
      <c r="C43" s="115"/>
      <c r="D43" s="115"/>
      <c r="E43" s="115"/>
      <c r="F43" s="115"/>
      <c r="G43" s="115"/>
      <c r="H43" s="116"/>
      <c r="I43" s="124" t="s">
        <v>67</v>
      </c>
      <c r="J43" s="125"/>
      <c r="K43" s="94">
        <v>9.5</v>
      </c>
      <c r="L43" s="106" t="str">
        <f>IF(K43&lt;0,"záporná hodnota!",IF(K43&gt;10,"mimo rozsah!",""))</f>
        <v/>
      </c>
    </row>
    <row r="44" spans="1:12" ht="21" customHeight="1" thickBot="1" x14ac:dyDescent="0.25">
      <c r="A44" s="121" t="s">
        <v>63</v>
      </c>
      <c r="B44" s="122"/>
      <c r="C44" s="122"/>
      <c r="D44" s="122"/>
      <c r="E44" s="122"/>
      <c r="F44" s="122"/>
      <c r="G44" s="122"/>
      <c r="H44" s="122"/>
      <c r="I44" s="122"/>
      <c r="J44" s="123"/>
      <c r="K44" s="52">
        <f>SUM(K21:K43)</f>
        <v>208.5625</v>
      </c>
    </row>
    <row r="45" spans="1:12" ht="18" customHeight="1" thickBot="1" x14ac:dyDescent="0.3">
      <c r="A45" s="42" t="s">
        <v>20</v>
      </c>
      <c r="B45" s="156" t="s">
        <v>64</v>
      </c>
      <c r="C45" s="157"/>
      <c r="D45" s="171" t="s">
        <v>69</v>
      </c>
      <c r="E45" s="172"/>
      <c r="F45" s="172"/>
      <c r="G45" s="172"/>
      <c r="H45" s="173"/>
      <c r="I45" s="119" t="s">
        <v>66</v>
      </c>
      <c r="J45" s="120"/>
      <c r="K45" s="96">
        <v>4</v>
      </c>
      <c r="L45" s="106" t="str">
        <f>IF(K45&lt;0,"záporná hodnota!",IF(K45&gt;3,"mimo rozsah!",""))</f>
        <v>mimo rozsah!</v>
      </c>
    </row>
    <row r="46" spans="1:12" ht="24" customHeight="1" thickTop="1" thickBot="1" x14ac:dyDescent="0.25">
      <c r="A46" s="117" t="s">
        <v>68</v>
      </c>
      <c r="B46" s="118"/>
      <c r="C46" s="118"/>
      <c r="D46" s="118"/>
      <c r="E46" s="118"/>
      <c r="F46" s="118"/>
      <c r="G46" s="118"/>
      <c r="H46" s="118"/>
      <c r="I46" s="118"/>
      <c r="J46" s="118"/>
      <c r="K46" s="53">
        <f>K44-K45</f>
        <v>204.5625</v>
      </c>
    </row>
    <row r="47" spans="1:12" ht="12.75" customHeight="1" thickTop="1" x14ac:dyDescent="0.35">
      <c r="A47" s="9"/>
      <c r="K47" s="10"/>
    </row>
    <row r="48" spans="1:12" ht="12.75" customHeight="1" x14ac:dyDescent="0.35">
      <c r="A48" s="9"/>
      <c r="K48" s="10"/>
    </row>
    <row r="49" spans="1:11" ht="12.75" customHeight="1" x14ac:dyDescent="0.35">
      <c r="A49" s="9"/>
      <c r="K49" s="10"/>
    </row>
    <row r="50" spans="1:11" ht="12.75" customHeight="1" x14ac:dyDescent="0.35">
      <c r="A50" s="9"/>
      <c r="K50" s="10"/>
    </row>
    <row r="51" spans="1:11" ht="12.75" customHeight="1" x14ac:dyDescent="0.35">
      <c r="A51" s="9"/>
      <c r="K51" s="10"/>
    </row>
    <row r="52" spans="1:11" ht="12.75" customHeight="1" x14ac:dyDescent="0.35">
      <c r="A52" s="9"/>
      <c r="K52" s="10"/>
    </row>
    <row r="53" spans="1:11" ht="12.75" customHeight="1" x14ac:dyDescent="0.35">
      <c r="A53" s="9"/>
      <c r="K53" s="10"/>
    </row>
    <row r="54" spans="1:11" ht="12.75" customHeight="1" x14ac:dyDescent="0.35">
      <c r="A54" s="9"/>
      <c r="K54" s="10"/>
    </row>
    <row r="55" spans="1:11" ht="12.75" customHeight="1" x14ac:dyDescent="0.35">
      <c r="A55" s="9"/>
      <c r="K55" s="10"/>
    </row>
    <row r="56" spans="1:11" ht="18" customHeight="1" x14ac:dyDescent="0.25">
      <c r="A56" s="159" t="s">
        <v>70</v>
      </c>
      <c r="B56" s="159"/>
      <c r="C56" s="159"/>
      <c r="H56" s="108"/>
      <c r="I56" s="108"/>
      <c r="J56" s="108"/>
      <c r="K56" s="108"/>
    </row>
    <row r="57" spans="1:11" ht="15" customHeight="1" x14ac:dyDescent="0.2">
      <c r="A57" s="107" t="s">
        <v>15</v>
      </c>
      <c r="B57" s="107"/>
      <c r="C57" s="107"/>
      <c r="D57" s="11"/>
      <c r="G57" s="3"/>
      <c r="H57" s="107" t="s">
        <v>71</v>
      </c>
      <c r="I57" s="109"/>
      <c r="J57" s="109"/>
      <c r="K57" s="109"/>
    </row>
    <row r="58" spans="1:11" ht="12.75" customHeight="1" x14ac:dyDescent="0.25">
      <c r="B58" s="12"/>
      <c r="C58" s="12"/>
      <c r="D58" s="12"/>
      <c r="G58" s="7"/>
    </row>
    <row r="59" spans="1:11" ht="12.75" customHeight="1" x14ac:dyDescent="0.25">
      <c r="B59" s="12"/>
      <c r="C59" s="12"/>
      <c r="D59" s="12"/>
      <c r="G59" s="7"/>
    </row>
    <row r="60" spans="1:11" ht="12.75" customHeight="1" x14ac:dyDescent="0.25">
      <c r="B60" s="12"/>
      <c r="C60" s="12"/>
      <c r="D60" s="12"/>
      <c r="G60" s="7"/>
    </row>
    <row r="61" spans="1:11" ht="12.75" customHeight="1" x14ac:dyDescent="0.25">
      <c r="B61" s="12"/>
      <c r="C61" s="12"/>
      <c r="D61" s="12"/>
      <c r="G61" s="7"/>
    </row>
    <row r="62" spans="1:11" ht="12.75" customHeight="1" x14ac:dyDescent="0.25">
      <c r="B62" s="12"/>
      <c r="C62" s="12"/>
      <c r="D62" s="12"/>
      <c r="G62" s="7"/>
    </row>
    <row r="63" spans="1:11" ht="12.75" customHeight="1" x14ac:dyDescent="0.25">
      <c r="B63" s="12"/>
      <c r="C63" s="12"/>
      <c r="D63" s="12"/>
      <c r="G63" s="7"/>
    </row>
    <row r="64" spans="1:11" ht="12.75" customHeight="1" x14ac:dyDescent="0.2">
      <c r="A64" s="66" t="s">
        <v>72</v>
      </c>
      <c r="B64" s="3"/>
      <c r="C64" s="3"/>
      <c r="H64" s="3"/>
      <c r="I64" s="3"/>
      <c r="J64" s="3"/>
    </row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</sheetData>
  <sheetProtection sheet="1" objects="1" scenarios="1"/>
  <mergeCells count="74">
    <mergeCell ref="A57:C57"/>
    <mergeCell ref="H56:K56"/>
    <mergeCell ref="H57:K57"/>
    <mergeCell ref="K33:K34"/>
    <mergeCell ref="J35:J36"/>
    <mergeCell ref="B38:D38"/>
    <mergeCell ref="B39:H39"/>
    <mergeCell ref="A46:J46"/>
    <mergeCell ref="I41:J41"/>
    <mergeCell ref="K35:K36"/>
    <mergeCell ref="I45:J45"/>
    <mergeCell ref="A44:J44"/>
    <mergeCell ref="B41:H41"/>
    <mergeCell ref="B42:H42"/>
    <mergeCell ref="B43:H43"/>
    <mergeCell ref="D45:H45"/>
    <mergeCell ref="I43:J43"/>
    <mergeCell ref="J33:J34"/>
    <mergeCell ref="I42:J42"/>
    <mergeCell ref="I40:J40"/>
    <mergeCell ref="I38:J38"/>
    <mergeCell ref="I39:J39"/>
    <mergeCell ref="J25:J26"/>
    <mergeCell ref="A37:K37"/>
    <mergeCell ref="I27:I28"/>
    <mergeCell ref="J27:J28"/>
    <mergeCell ref="K27:K28"/>
    <mergeCell ref="A27:A28"/>
    <mergeCell ref="I25:I26"/>
    <mergeCell ref="K29:K30"/>
    <mergeCell ref="K31:K32"/>
    <mergeCell ref="J29:J30"/>
    <mergeCell ref="B33:F34"/>
    <mergeCell ref="K25:K26"/>
    <mergeCell ref="A25:A26"/>
    <mergeCell ref="A35:A36"/>
    <mergeCell ref="J31:J32"/>
    <mergeCell ref="I23:I24"/>
    <mergeCell ref="J23:J24"/>
    <mergeCell ref="K23:K24"/>
    <mergeCell ref="A17:B17"/>
    <mergeCell ref="C17:H17"/>
    <mergeCell ref="B21:F22"/>
    <mergeCell ref="B23:F24"/>
    <mergeCell ref="I21:I22"/>
    <mergeCell ref="J21:J22"/>
    <mergeCell ref="K21:K22"/>
    <mergeCell ref="A15:B15"/>
    <mergeCell ref="C15:H15"/>
    <mergeCell ref="A1:K1"/>
    <mergeCell ref="A2:K2"/>
    <mergeCell ref="A5:B5"/>
    <mergeCell ref="C5:G5"/>
    <mergeCell ref="K6:K7"/>
    <mergeCell ref="C7:G7"/>
    <mergeCell ref="A9:B9"/>
    <mergeCell ref="C9:G9"/>
    <mergeCell ref="C11:G11"/>
    <mergeCell ref="A13:B13"/>
    <mergeCell ref="C13:H13"/>
    <mergeCell ref="A56:C56"/>
    <mergeCell ref="A29:A30"/>
    <mergeCell ref="A31:A32"/>
    <mergeCell ref="A33:A34"/>
    <mergeCell ref="A19:D19"/>
    <mergeCell ref="A21:A22"/>
    <mergeCell ref="A23:A24"/>
    <mergeCell ref="B35:F36"/>
    <mergeCell ref="B31:F32"/>
    <mergeCell ref="B40:H40"/>
    <mergeCell ref="B45:C45"/>
    <mergeCell ref="B25:F26"/>
    <mergeCell ref="B27:F28"/>
    <mergeCell ref="B29:F30"/>
  </mergeCells>
  <phoneticPr fontId="17" type="noConversion"/>
  <printOptions horizontalCentered="1"/>
  <pageMargins left="0.78740157480314965" right="0.39370078740157483" top="0.39370078740157483" bottom="0.39370078740157483" header="0.19685039370078741" footer="0.19685039370078741"/>
  <pageSetup paperSize="9" scale="68" orientation="portrait" horizontalDpi="4294967293" verticalDpi="144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List107"/>
  <dimension ref="A1:M70"/>
  <sheetViews>
    <sheetView zoomScale="75" zoomScaleNormal="100" workbookViewId="0">
      <selection sqref="A1:K1"/>
    </sheetView>
  </sheetViews>
  <sheetFormatPr defaultColWidth="8.85546875" defaultRowHeight="12.75" x14ac:dyDescent="0.2"/>
  <cols>
    <col min="2" max="2" width="19.7109375" customWidth="1"/>
    <col min="3" max="3" width="11.140625" customWidth="1"/>
    <col min="4" max="4" width="1.85546875" customWidth="1"/>
    <col min="5" max="5" width="8.42578125" customWidth="1"/>
    <col min="7" max="7" width="17.7109375" customWidth="1"/>
    <col min="8" max="8" width="10.7109375" customWidth="1"/>
    <col min="9" max="9" width="9.85546875" customWidth="1"/>
    <col min="10" max="10" width="10" customWidth="1"/>
    <col min="11" max="11" width="13.85546875" customWidth="1"/>
    <col min="12" max="12" width="6.28515625" customWidth="1"/>
    <col min="13" max="13" width="5.85546875" customWidth="1"/>
  </cols>
  <sheetData>
    <row r="1" spans="1:13" ht="24.75" customHeight="1" x14ac:dyDescent="0.3">
      <c r="A1" s="214" t="s">
        <v>21</v>
      </c>
      <c r="B1" s="214"/>
      <c r="C1" s="214"/>
      <c r="D1" s="214"/>
      <c r="E1" s="214"/>
      <c r="F1" s="214"/>
      <c r="G1" s="214"/>
      <c r="H1" s="214"/>
      <c r="I1" s="214"/>
      <c r="J1" s="214"/>
      <c r="K1" s="214"/>
    </row>
    <row r="2" spans="1:13" ht="21.75" customHeight="1" x14ac:dyDescent="0.25">
      <c r="A2" s="155" t="s">
        <v>36</v>
      </c>
      <c r="B2" s="155"/>
      <c r="C2" s="155"/>
      <c r="D2" s="155"/>
      <c r="E2" s="155"/>
      <c r="F2" s="155"/>
      <c r="G2" s="155"/>
      <c r="H2" s="155"/>
      <c r="I2" s="155"/>
      <c r="J2" s="155"/>
      <c r="K2" s="155"/>
    </row>
    <row r="3" spans="1:13" ht="15" customHeight="1" x14ac:dyDescent="0.25">
      <c r="A3" s="13"/>
      <c r="B3" s="13"/>
      <c r="C3" s="13"/>
      <c r="D3" s="13"/>
      <c r="E3" s="13"/>
      <c r="F3" s="13"/>
      <c r="G3" s="13"/>
      <c r="H3" s="13"/>
      <c r="I3" s="14"/>
      <c r="J3" s="14"/>
      <c r="K3" s="14"/>
    </row>
    <row r="4" spans="1:13" ht="15" customHeight="1" thickBot="1" x14ac:dyDescent="0.25">
      <c r="G4" s="15"/>
    </row>
    <row r="5" spans="1:13" ht="27" customHeight="1" x14ac:dyDescent="0.2">
      <c r="A5" s="134" t="s">
        <v>22</v>
      </c>
      <c r="B5" s="134"/>
      <c r="C5" s="206"/>
      <c r="D5" s="207"/>
      <c r="E5" s="207"/>
      <c r="F5" s="207"/>
      <c r="G5" s="207"/>
      <c r="H5" s="17"/>
      <c r="I5" s="17"/>
      <c r="J5" s="17"/>
      <c r="K5" s="37" t="s">
        <v>23</v>
      </c>
    </row>
    <row r="6" spans="1:13" ht="20.25" customHeight="1" x14ac:dyDescent="0.3">
      <c r="G6" s="18"/>
      <c r="K6" s="212"/>
    </row>
    <row r="7" spans="1:13" ht="21.75" customHeight="1" thickBot="1" x14ac:dyDescent="0.4">
      <c r="A7" s="16" t="s">
        <v>0</v>
      </c>
      <c r="B7" s="19"/>
      <c r="C7" s="206"/>
      <c r="D7" s="207"/>
      <c r="E7" s="207"/>
      <c r="F7" s="207"/>
      <c r="G7" s="207"/>
      <c r="H7" s="17"/>
      <c r="I7" s="20"/>
      <c r="J7" s="20"/>
      <c r="K7" s="213"/>
    </row>
    <row r="8" spans="1:13" ht="15" customHeight="1" x14ac:dyDescent="0.2"/>
    <row r="9" spans="1:13" ht="17.25" customHeight="1" x14ac:dyDescent="0.25">
      <c r="A9" s="134" t="s">
        <v>1</v>
      </c>
      <c r="B9" s="134"/>
      <c r="C9" s="206"/>
      <c r="D9" s="206"/>
      <c r="E9" s="206"/>
      <c r="F9" s="206"/>
      <c r="G9" s="207"/>
      <c r="H9" s="17"/>
      <c r="I9" s="21"/>
      <c r="J9" s="21"/>
      <c r="K9" s="22"/>
      <c r="M9" s="2"/>
    </row>
    <row r="10" spans="1:13" ht="15" customHeight="1" x14ac:dyDescent="0.2">
      <c r="K10" s="6"/>
    </row>
    <row r="11" spans="1:13" ht="17.25" customHeight="1" x14ac:dyDescent="0.25">
      <c r="A11" s="16" t="s">
        <v>27</v>
      </c>
      <c r="B11" s="16"/>
      <c r="C11" s="206"/>
      <c r="D11" s="207"/>
      <c r="E11" s="207"/>
      <c r="F11" s="207"/>
      <c r="G11" s="207"/>
      <c r="H11" s="17"/>
      <c r="I11" s="23"/>
      <c r="J11" s="24"/>
      <c r="K11" s="23"/>
    </row>
    <row r="12" spans="1:13" ht="15" customHeight="1" x14ac:dyDescent="0.45">
      <c r="E12" s="25"/>
      <c r="F12" s="25"/>
      <c r="G12" s="25"/>
      <c r="I12" s="7"/>
      <c r="J12" s="8"/>
    </row>
    <row r="13" spans="1:13" ht="20.25" customHeight="1" x14ac:dyDescent="0.45">
      <c r="A13" s="134" t="s">
        <v>29</v>
      </c>
      <c r="B13" s="134"/>
      <c r="C13" s="208"/>
      <c r="D13" s="208"/>
      <c r="E13" s="208"/>
      <c r="F13" s="208"/>
      <c r="G13" s="209"/>
      <c r="H13" s="209"/>
      <c r="I13" s="26"/>
      <c r="J13" s="27"/>
      <c r="K13" s="17"/>
      <c r="L13" s="1"/>
      <c r="M13" s="1"/>
    </row>
    <row r="14" spans="1:13" ht="15" customHeight="1" x14ac:dyDescent="0.45">
      <c r="A14" s="28"/>
      <c r="B14" s="28"/>
      <c r="C14" s="28"/>
      <c r="D14" s="28"/>
      <c r="E14" s="28"/>
      <c r="F14" s="29"/>
      <c r="G14" s="29"/>
      <c r="H14" s="28"/>
      <c r="I14" s="7"/>
      <c r="J14" s="8"/>
    </row>
    <row r="15" spans="1:13" ht="15.75" customHeight="1" x14ac:dyDescent="0.25">
      <c r="A15" s="134" t="s">
        <v>31</v>
      </c>
      <c r="B15" s="109"/>
      <c r="C15" s="210"/>
      <c r="D15" s="210"/>
      <c r="E15" s="210"/>
      <c r="F15" s="210"/>
      <c r="G15" s="211"/>
      <c r="H15" s="211"/>
      <c r="I15" s="30"/>
      <c r="J15" s="31"/>
      <c r="K15" s="31"/>
    </row>
    <row r="16" spans="1:13" ht="15" customHeight="1" x14ac:dyDescent="0.25">
      <c r="B16" s="32"/>
      <c r="C16" s="32"/>
      <c r="D16" s="32"/>
      <c r="E16" s="32"/>
      <c r="F16" s="32"/>
      <c r="G16" s="4"/>
      <c r="I16" s="7"/>
    </row>
    <row r="17" spans="1:11" ht="17.25" customHeight="1" x14ac:dyDescent="0.25">
      <c r="A17" s="134" t="s">
        <v>33</v>
      </c>
      <c r="B17" s="134"/>
      <c r="C17" s="195"/>
      <c r="D17" s="196"/>
      <c r="E17" s="196"/>
      <c r="F17" s="197"/>
      <c r="G17" s="197"/>
      <c r="H17" s="197"/>
      <c r="I17" s="26"/>
      <c r="J17" s="17"/>
      <c r="K17" s="17"/>
    </row>
    <row r="18" spans="1:11" ht="15" customHeight="1" x14ac:dyDescent="0.25">
      <c r="I18" s="7"/>
      <c r="J18" s="5"/>
      <c r="K18" s="1"/>
    </row>
    <row r="19" spans="1:11" ht="17.25" customHeight="1" thickBot="1" x14ac:dyDescent="0.25">
      <c r="A19" s="134" t="s">
        <v>37</v>
      </c>
      <c r="B19" s="134"/>
      <c r="C19" s="134"/>
      <c r="D19" s="134"/>
      <c r="E19" s="67"/>
      <c r="F19" s="16" t="s">
        <v>74</v>
      </c>
      <c r="G19" s="34"/>
      <c r="I19" s="35" t="s">
        <v>34</v>
      </c>
      <c r="J19" s="67"/>
      <c r="K19" s="36" t="s">
        <v>35</v>
      </c>
    </row>
    <row r="20" spans="1:11" ht="32.25" customHeight="1" thickBot="1" x14ac:dyDescent="0.25">
      <c r="H20" s="68" t="s">
        <v>38</v>
      </c>
      <c r="I20" s="69" t="s">
        <v>2</v>
      </c>
      <c r="J20" s="70" t="s">
        <v>3</v>
      </c>
      <c r="K20" s="71" t="s">
        <v>4</v>
      </c>
    </row>
    <row r="21" spans="1:11" ht="18" customHeight="1" x14ac:dyDescent="0.2">
      <c r="A21" s="198" t="s">
        <v>5</v>
      </c>
      <c r="B21" s="200" t="s">
        <v>46</v>
      </c>
      <c r="C21" s="201"/>
      <c r="D21" s="201"/>
      <c r="E21" s="201"/>
      <c r="F21" s="202"/>
      <c r="G21" s="73" t="s">
        <v>39</v>
      </c>
      <c r="H21" s="74"/>
      <c r="I21" s="190"/>
      <c r="J21" s="176">
        <v>0.5</v>
      </c>
      <c r="K21" s="174"/>
    </row>
    <row r="22" spans="1:11" ht="18" customHeight="1" thickBot="1" x14ac:dyDescent="0.25">
      <c r="A22" s="199"/>
      <c r="B22" s="203"/>
      <c r="C22" s="204"/>
      <c r="D22" s="204"/>
      <c r="E22" s="204"/>
      <c r="F22" s="205"/>
      <c r="G22" s="75" t="s">
        <v>40</v>
      </c>
      <c r="H22" s="76"/>
      <c r="I22" s="191"/>
      <c r="J22" s="177"/>
      <c r="K22" s="175"/>
    </row>
    <row r="23" spans="1:11" ht="18" customHeight="1" x14ac:dyDescent="0.2">
      <c r="A23" s="198" t="s">
        <v>6</v>
      </c>
      <c r="B23" s="200" t="s">
        <v>47</v>
      </c>
      <c r="C23" s="201"/>
      <c r="D23" s="201"/>
      <c r="E23" s="201"/>
      <c r="F23" s="202"/>
      <c r="G23" s="73" t="s">
        <v>41</v>
      </c>
      <c r="H23" s="74"/>
      <c r="I23" s="190"/>
      <c r="J23" s="176">
        <v>0.25</v>
      </c>
      <c r="K23" s="174"/>
    </row>
    <row r="24" spans="1:11" ht="18" customHeight="1" thickBot="1" x14ac:dyDescent="0.25">
      <c r="A24" s="199"/>
      <c r="B24" s="203"/>
      <c r="C24" s="204"/>
      <c r="D24" s="204"/>
      <c r="E24" s="204"/>
      <c r="F24" s="205"/>
      <c r="G24" s="75" t="s">
        <v>42</v>
      </c>
      <c r="H24" s="76"/>
      <c r="I24" s="191"/>
      <c r="J24" s="177"/>
      <c r="K24" s="175"/>
    </row>
    <row r="25" spans="1:11" ht="18" customHeight="1" x14ac:dyDescent="0.2">
      <c r="A25" s="198" t="s">
        <v>7</v>
      </c>
      <c r="B25" s="200" t="s">
        <v>48</v>
      </c>
      <c r="C25" s="201"/>
      <c r="D25" s="201"/>
      <c r="E25" s="201"/>
      <c r="F25" s="202"/>
      <c r="G25" s="73" t="s">
        <v>41</v>
      </c>
      <c r="H25" s="74"/>
      <c r="I25" s="190"/>
      <c r="J25" s="176">
        <v>0.25</v>
      </c>
      <c r="K25" s="174"/>
    </row>
    <row r="26" spans="1:11" ht="18" customHeight="1" thickBot="1" x14ac:dyDescent="0.25">
      <c r="A26" s="199"/>
      <c r="B26" s="203"/>
      <c r="C26" s="204"/>
      <c r="D26" s="204"/>
      <c r="E26" s="204"/>
      <c r="F26" s="205"/>
      <c r="G26" s="75" t="s">
        <v>42</v>
      </c>
      <c r="H26" s="78"/>
      <c r="I26" s="191"/>
      <c r="J26" s="177"/>
      <c r="K26" s="175"/>
    </row>
    <row r="27" spans="1:11" ht="18" customHeight="1" x14ac:dyDescent="0.2">
      <c r="A27" s="198" t="s">
        <v>8</v>
      </c>
      <c r="B27" s="200" t="s">
        <v>49</v>
      </c>
      <c r="C27" s="201"/>
      <c r="D27" s="201"/>
      <c r="E27" s="201"/>
      <c r="F27" s="202"/>
      <c r="G27" s="73" t="s">
        <v>41</v>
      </c>
      <c r="H27" s="74"/>
      <c r="I27" s="190"/>
      <c r="J27" s="176">
        <v>1</v>
      </c>
      <c r="K27" s="174"/>
    </row>
    <row r="28" spans="1:11" ht="18" customHeight="1" thickBot="1" x14ac:dyDescent="0.25">
      <c r="A28" s="199"/>
      <c r="B28" s="203"/>
      <c r="C28" s="204"/>
      <c r="D28" s="204"/>
      <c r="E28" s="204"/>
      <c r="F28" s="205"/>
      <c r="G28" s="75" t="s">
        <v>42</v>
      </c>
      <c r="H28" s="78"/>
      <c r="I28" s="191"/>
      <c r="J28" s="177"/>
      <c r="K28" s="175"/>
    </row>
    <row r="29" spans="1:11" ht="18" customHeight="1" x14ac:dyDescent="0.2">
      <c r="A29" s="198" t="s">
        <v>9</v>
      </c>
      <c r="B29" s="200" t="s">
        <v>50</v>
      </c>
      <c r="C29" s="201"/>
      <c r="D29" s="201"/>
      <c r="E29" s="201"/>
      <c r="F29" s="202"/>
      <c r="G29" s="73" t="s">
        <v>39</v>
      </c>
      <c r="H29" s="79"/>
      <c r="I29" s="80" t="s">
        <v>75</v>
      </c>
      <c r="J29" s="176">
        <v>1</v>
      </c>
      <c r="K29" s="174"/>
    </row>
    <row r="30" spans="1:11" ht="18" customHeight="1" thickBot="1" x14ac:dyDescent="0.25">
      <c r="A30" s="199"/>
      <c r="B30" s="203"/>
      <c r="C30" s="204"/>
      <c r="D30" s="204"/>
      <c r="E30" s="204"/>
      <c r="F30" s="205"/>
      <c r="G30" s="75" t="s">
        <v>40</v>
      </c>
      <c r="H30" s="81"/>
      <c r="I30" s="77"/>
      <c r="J30" s="177"/>
      <c r="K30" s="175"/>
    </row>
    <row r="31" spans="1:11" ht="18" customHeight="1" x14ac:dyDescent="0.2">
      <c r="A31" s="198" t="s">
        <v>10</v>
      </c>
      <c r="B31" s="200" t="s">
        <v>51</v>
      </c>
      <c r="C31" s="201"/>
      <c r="D31" s="201"/>
      <c r="E31" s="201"/>
      <c r="F31" s="202"/>
      <c r="G31" s="73" t="s">
        <v>39</v>
      </c>
      <c r="H31" s="79"/>
      <c r="I31" s="80" t="s">
        <v>75</v>
      </c>
      <c r="J31" s="176">
        <v>1</v>
      </c>
      <c r="K31" s="174"/>
    </row>
    <row r="32" spans="1:11" ht="18" customHeight="1" thickBot="1" x14ac:dyDescent="0.25">
      <c r="A32" s="199"/>
      <c r="B32" s="203"/>
      <c r="C32" s="204"/>
      <c r="D32" s="204"/>
      <c r="E32" s="204"/>
      <c r="F32" s="205"/>
      <c r="G32" s="75" t="s">
        <v>40</v>
      </c>
      <c r="H32" s="81"/>
      <c r="I32" s="77"/>
      <c r="J32" s="177"/>
      <c r="K32" s="175"/>
    </row>
    <row r="33" spans="1:11" ht="18" customHeight="1" x14ac:dyDescent="0.2">
      <c r="A33" s="198" t="s">
        <v>11</v>
      </c>
      <c r="B33" s="200" t="s">
        <v>52</v>
      </c>
      <c r="C33" s="201"/>
      <c r="D33" s="201"/>
      <c r="E33" s="201"/>
      <c r="F33" s="202"/>
      <c r="G33" s="73" t="s">
        <v>53</v>
      </c>
      <c r="H33" s="82"/>
      <c r="I33" s="80" t="s">
        <v>75</v>
      </c>
      <c r="J33" s="176">
        <v>1</v>
      </c>
      <c r="K33" s="174"/>
    </row>
    <row r="34" spans="1:11" ht="18" customHeight="1" thickBot="1" x14ac:dyDescent="0.25">
      <c r="A34" s="199"/>
      <c r="B34" s="203"/>
      <c r="C34" s="204"/>
      <c r="D34" s="204"/>
      <c r="E34" s="204"/>
      <c r="F34" s="205"/>
      <c r="G34" s="75" t="s">
        <v>54</v>
      </c>
      <c r="H34" s="83"/>
      <c r="I34" s="77"/>
      <c r="J34" s="177"/>
      <c r="K34" s="175"/>
    </row>
    <row r="35" spans="1:11" ht="27" customHeight="1" x14ac:dyDescent="0.2">
      <c r="A35" s="198" t="s">
        <v>12</v>
      </c>
      <c r="B35" s="200" t="s">
        <v>56</v>
      </c>
      <c r="C35" s="201"/>
      <c r="D35" s="201"/>
      <c r="E35" s="201"/>
      <c r="F35" s="202"/>
      <c r="G35" s="84" t="s">
        <v>44</v>
      </c>
      <c r="H35" s="85"/>
      <c r="I35" s="86" t="s">
        <v>45</v>
      </c>
      <c r="J35" s="176">
        <v>2</v>
      </c>
      <c r="K35" s="174"/>
    </row>
    <row r="36" spans="1:11" ht="27" customHeight="1" thickBot="1" x14ac:dyDescent="0.25">
      <c r="A36" s="199"/>
      <c r="B36" s="203"/>
      <c r="C36" s="204"/>
      <c r="D36" s="204"/>
      <c r="E36" s="204"/>
      <c r="F36" s="205"/>
      <c r="G36" s="87" t="s">
        <v>43</v>
      </c>
      <c r="H36" s="81"/>
      <c r="I36" s="101"/>
      <c r="J36" s="177"/>
      <c r="K36" s="175"/>
    </row>
    <row r="37" spans="1:11" ht="18" customHeight="1" thickBot="1" x14ac:dyDescent="0.25">
      <c r="A37" s="192" t="s">
        <v>55</v>
      </c>
      <c r="B37" s="193"/>
      <c r="C37" s="193"/>
      <c r="D37" s="193"/>
      <c r="E37" s="193"/>
      <c r="F37" s="193"/>
      <c r="G37" s="193"/>
      <c r="H37" s="193"/>
      <c r="I37" s="193"/>
      <c r="J37" s="193"/>
      <c r="K37" s="194"/>
    </row>
    <row r="38" spans="1:11" ht="18" customHeight="1" thickBot="1" x14ac:dyDescent="0.3">
      <c r="A38" s="88" t="s">
        <v>13</v>
      </c>
      <c r="B38" s="178" t="s">
        <v>57</v>
      </c>
      <c r="C38" s="179"/>
      <c r="D38" s="180"/>
      <c r="E38" s="89" t="s">
        <v>76</v>
      </c>
      <c r="F38" s="90"/>
      <c r="G38" s="91"/>
      <c r="H38" s="103" t="s">
        <v>77</v>
      </c>
      <c r="I38" s="188" t="s">
        <v>66</v>
      </c>
      <c r="J38" s="189"/>
      <c r="K38" s="92"/>
    </row>
    <row r="39" spans="1:11" ht="18" customHeight="1" thickBot="1" x14ac:dyDescent="0.3">
      <c r="A39" s="88" t="s">
        <v>14</v>
      </c>
      <c r="B39" s="178" t="s">
        <v>58</v>
      </c>
      <c r="C39" s="179"/>
      <c r="D39" s="179"/>
      <c r="E39" s="179"/>
      <c r="F39" s="179"/>
      <c r="G39" s="179"/>
      <c r="H39" s="180"/>
      <c r="I39" s="188" t="s">
        <v>65</v>
      </c>
      <c r="J39" s="189"/>
      <c r="K39" s="93"/>
    </row>
    <row r="40" spans="1:11" ht="18" customHeight="1" thickBot="1" x14ac:dyDescent="0.3">
      <c r="A40" s="88" t="s">
        <v>16</v>
      </c>
      <c r="B40" s="178" t="s">
        <v>59</v>
      </c>
      <c r="C40" s="179"/>
      <c r="D40" s="179"/>
      <c r="E40" s="179"/>
      <c r="F40" s="179"/>
      <c r="G40" s="179"/>
      <c r="H40" s="180"/>
      <c r="I40" s="188" t="s">
        <v>65</v>
      </c>
      <c r="J40" s="189"/>
      <c r="K40" s="94"/>
    </row>
    <row r="41" spans="1:11" ht="18" customHeight="1" thickBot="1" x14ac:dyDescent="0.3">
      <c r="A41" s="88" t="s">
        <v>17</v>
      </c>
      <c r="B41" s="178" t="s">
        <v>60</v>
      </c>
      <c r="C41" s="179"/>
      <c r="D41" s="179"/>
      <c r="E41" s="179"/>
      <c r="F41" s="179"/>
      <c r="G41" s="179"/>
      <c r="H41" s="180"/>
      <c r="I41" s="188" t="s">
        <v>65</v>
      </c>
      <c r="J41" s="189"/>
      <c r="K41" s="94"/>
    </row>
    <row r="42" spans="1:11" ht="18" customHeight="1" thickBot="1" x14ac:dyDescent="0.3">
      <c r="A42" s="88" t="s">
        <v>18</v>
      </c>
      <c r="B42" s="178" t="s">
        <v>61</v>
      </c>
      <c r="C42" s="179"/>
      <c r="D42" s="179"/>
      <c r="E42" s="179"/>
      <c r="F42" s="179"/>
      <c r="G42" s="179"/>
      <c r="H42" s="180"/>
      <c r="I42" s="188" t="s">
        <v>65</v>
      </c>
      <c r="J42" s="189"/>
      <c r="K42" s="94"/>
    </row>
    <row r="43" spans="1:11" ht="18" customHeight="1" thickBot="1" x14ac:dyDescent="0.3">
      <c r="A43" s="88" t="s">
        <v>19</v>
      </c>
      <c r="B43" s="178" t="s">
        <v>62</v>
      </c>
      <c r="C43" s="179"/>
      <c r="D43" s="179"/>
      <c r="E43" s="179"/>
      <c r="F43" s="179"/>
      <c r="G43" s="179"/>
      <c r="H43" s="180"/>
      <c r="I43" s="188" t="s">
        <v>67</v>
      </c>
      <c r="J43" s="189"/>
      <c r="K43" s="94"/>
    </row>
    <row r="44" spans="1:11" ht="21" customHeight="1" thickBot="1" x14ac:dyDescent="0.25">
      <c r="A44" s="185" t="s">
        <v>63</v>
      </c>
      <c r="B44" s="186"/>
      <c r="C44" s="186"/>
      <c r="D44" s="186"/>
      <c r="E44" s="186"/>
      <c r="F44" s="186"/>
      <c r="G44" s="186"/>
      <c r="H44" s="186"/>
      <c r="I44" s="186"/>
      <c r="J44" s="187"/>
      <c r="K44" s="95"/>
    </row>
    <row r="45" spans="1:11" ht="18" customHeight="1" thickBot="1" x14ac:dyDescent="0.3">
      <c r="A45" s="72" t="s">
        <v>20</v>
      </c>
      <c r="B45" s="215" t="s">
        <v>64</v>
      </c>
      <c r="C45" s="216"/>
      <c r="D45" s="171"/>
      <c r="E45" s="172"/>
      <c r="F45" s="172"/>
      <c r="G45" s="172"/>
      <c r="H45" s="173"/>
      <c r="I45" s="183" t="s">
        <v>66</v>
      </c>
      <c r="J45" s="184"/>
      <c r="K45" s="96"/>
    </row>
    <row r="46" spans="1:11" ht="24" customHeight="1" thickTop="1" thickBot="1" x14ac:dyDescent="0.25">
      <c r="A46" s="181" t="s">
        <v>68</v>
      </c>
      <c r="B46" s="182"/>
      <c r="C46" s="182"/>
      <c r="D46" s="182"/>
      <c r="E46" s="182"/>
      <c r="F46" s="182"/>
      <c r="G46" s="182"/>
      <c r="H46" s="182"/>
      <c r="I46" s="182"/>
      <c r="J46" s="182"/>
      <c r="K46" s="97"/>
    </row>
    <row r="47" spans="1:11" ht="12.75" customHeight="1" thickTop="1" x14ac:dyDescent="0.35">
      <c r="A47" s="9"/>
      <c r="K47" s="10"/>
    </row>
    <row r="48" spans="1:11" ht="12.75" customHeight="1" x14ac:dyDescent="0.35">
      <c r="A48" s="9"/>
      <c r="K48" s="10"/>
    </row>
    <row r="49" spans="1:11" ht="12.75" customHeight="1" x14ac:dyDescent="0.35">
      <c r="A49" s="9"/>
      <c r="K49" s="10"/>
    </row>
    <row r="50" spans="1:11" ht="12.75" customHeight="1" x14ac:dyDescent="0.35">
      <c r="A50" s="9"/>
      <c r="K50" s="10"/>
    </row>
    <row r="51" spans="1:11" ht="12.75" customHeight="1" x14ac:dyDescent="0.35">
      <c r="A51" s="9"/>
      <c r="K51" s="10"/>
    </row>
    <row r="52" spans="1:11" ht="12.75" customHeight="1" x14ac:dyDescent="0.35">
      <c r="A52" s="9"/>
      <c r="K52" s="10"/>
    </row>
    <row r="53" spans="1:11" ht="12.75" customHeight="1" x14ac:dyDescent="0.35">
      <c r="A53" s="9"/>
      <c r="K53" s="10"/>
    </row>
    <row r="54" spans="1:11" ht="12.75" customHeight="1" x14ac:dyDescent="0.35">
      <c r="A54" s="9"/>
      <c r="K54" s="10"/>
    </row>
    <row r="55" spans="1:11" ht="12.75" customHeight="1" x14ac:dyDescent="0.35">
      <c r="A55" s="9"/>
      <c r="K55" s="10"/>
    </row>
    <row r="56" spans="1:11" ht="18" customHeight="1" x14ac:dyDescent="0.25">
      <c r="A56" s="217"/>
      <c r="B56" s="217"/>
      <c r="C56" s="217"/>
      <c r="H56" s="108"/>
      <c r="I56" s="108"/>
      <c r="J56" s="108"/>
      <c r="K56" s="108"/>
    </row>
    <row r="57" spans="1:11" ht="15" customHeight="1" x14ac:dyDescent="0.2">
      <c r="A57" s="107" t="s">
        <v>15</v>
      </c>
      <c r="B57" s="107"/>
      <c r="C57" s="107"/>
      <c r="D57" s="11"/>
      <c r="G57" s="3"/>
      <c r="H57" s="107" t="s">
        <v>71</v>
      </c>
      <c r="I57" s="109"/>
      <c r="J57" s="109"/>
      <c r="K57" s="109"/>
    </row>
    <row r="58" spans="1:11" ht="12.75" customHeight="1" x14ac:dyDescent="0.25">
      <c r="B58" s="12"/>
      <c r="C58" s="12"/>
      <c r="D58" s="12"/>
      <c r="G58" s="7"/>
    </row>
    <row r="59" spans="1:11" ht="12.75" customHeight="1" x14ac:dyDescent="0.25">
      <c r="B59" s="12"/>
      <c r="C59" s="12"/>
      <c r="D59" s="12"/>
      <c r="G59" s="7"/>
    </row>
    <row r="60" spans="1:11" ht="12.75" customHeight="1" x14ac:dyDescent="0.25">
      <c r="B60" s="12"/>
      <c r="C60" s="12"/>
      <c r="D60" s="12"/>
      <c r="G60" s="7"/>
    </row>
    <row r="61" spans="1:11" ht="12.75" customHeight="1" x14ac:dyDescent="0.25">
      <c r="B61" s="12"/>
      <c r="C61" s="12"/>
      <c r="D61" s="12"/>
      <c r="G61" s="7"/>
    </row>
    <row r="62" spans="1:11" ht="12.75" customHeight="1" x14ac:dyDescent="0.25">
      <c r="B62" s="12"/>
      <c r="C62" s="12"/>
      <c r="D62" s="12"/>
      <c r="G62" s="7"/>
    </row>
    <row r="63" spans="1:11" ht="12.75" customHeight="1" x14ac:dyDescent="0.25">
      <c r="B63" s="12"/>
      <c r="C63" s="12"/>
      <c r="D63" s="12"/>
      <c r="G63" s="7"/>
    </row>
    <row r="64" spans="1:11" ht="12.75" customHeight="1" x14ac:dyDescent="0.2">
      <c r="A64" s="66" t="s">
        <v>72</v>
      </c>
      <c r="B64" s="3"/>
      <c r="C64" s="3"/>
      <c r="H64" s="3"/>
      <c r="I64" s="3"/>
      <c r="J64" s="3"/>
    </row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</sheetData>
  <sheetProtection sheet="1" objects="1" scenarios="1"/>
  <mergeCells count="74">
    <mergeCell ref="B45:C45"/>
    <mergeCell ref="B40:H40"/>
    <mergeCell ref="A56:C56"/>
    <mergeCell ref="A29:A30"/>
    <mergeCell ref="A31:A32"/>
    <mergeCell ref="A33:A34"/>
    <mergeCell ref="K6:K7"/>
    <mergeCell ref="C7:G7"/>
    <mergeCell ref="A9:B9"/>
    <mergeCell ref="C9:G9"/>
    <mergeCell ref="A1:K1"/>
    <mergeCell ref="A2:K2"/>
    <mergeCell ref="A5:B5"/>
    <mergeCell ref="C5:G5"/>
    <mergeCell ref="C11:G11"/>
    <mergeCell ref="A13:B13"/>
    <mergeCell ref="C13:H13"/>
    <mergeCell ref="A15:B15"/>
    <mergeCell ref="C15:H15"/>
    <mergeCell ref="A17:B17"/>
    <mergeCell ref="C17:H17"/>
    <mergeCell ref="A25:A26"/>
    <mergeCell ref="A35:A36"/>
    <mergeCell ref="B21:F22"/>
    <mergeCell ref="B23:F24"/>
    <mergeCell ref="B25:F26"/>
    <mergeCell ref="B27:F28"/>
    <mergeCell ref="B29:F30"/>
    <mergeCell ref="B31:F32"/>
    <mergeCell ref="B33:F34"/>
    <mergeCell ref="A27:A28"/>
    <mergeCell ref="A19:D19"/>
    <mergeCell ref="A21:A22"/>
    <mergeCell ref="A23:A24"/>
    <mergeCell ref="B35:F36"/>
    <mergeCell ref="I21:I22"/>
    <mergeCell ref="J21:J22"/>
    <mergeCell ref="K21:K22"/>
    <mergeCell ref="I23:I24"/>
    <mergeCell ref="J23:J24"/>
    <mergeCell ref="K23:K24"/>
    <mergeCell ref="I25:I26"/>
    <mergeCell ref="J25:J26"/>
    <mergeCell ref="K25:K26"/>
    <mergeCell ref="A37:K37"/>
    <mergeCell ref="I27:I28"/>
    <mergeCell ref="J27:J28"/>
    <mergeCell ref="K27:K28"/>
    <mergeCell ref="K29:K30"/>
    <mergeCell ref="K31:K32"/>
    <mergeCell ref="J29:J30"/>
    <mergeCell ref="J31:J32"/>
    <mergeCell ref="J33:J34"/>
    <mergeCell ref="I42:J42"/>
    <mergeCell ref="K35:K36"/>
    <mergeCell ref="I38:J38"/>
    <mergeCell ref="I39:J39"/>
    <mergeCell ref="I40:J40"/>
    <mergeCell ref="A57:C57"/>
    <mergeCell ref="H56:K56"/>
    <mergeCell ref="H57:K57"/>
    <mergeCell ref="K33:K34"/>
    <mergeCell ref="J35:J36"/>
    <mergeCell ref="B38:D38"/>
    <mergeCell ref="B39:H39"/>
    <mergeCell ref="A46:J46"/>
    <mergeCell ref="I45:J45"/>
    <mergeCell ref="A44:J44"/>
    <mergeCell ref="I41:J41"/>
    <mergeCell ref="I43:J43"/>
    <mergeCell ref="D45:H45"/>
    <mergeCell ref="B41:H41"/>
    <mergeCell ref="B42:H42"/>
    <mergeCell ref="B43:H43"/>
  </mergeCells>
  <phoneticPr fontId="17" type="noConversion"/>
  <printOptions horizontalCentered="1"/>
  <pageMargins left="0.78740157480314965" right="0.39370078740157483" top="0.39370078740157483" bottom="0.39370078740157483" header="0.19685039370078741" footer="0.19685039370078741"/>
  <pageSetup paperSize="9" scale="68" orientation="portrait" horizontalDpi="4294967293" verticalDpi="144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3</vt:i4>
      </vt:variant>
      <vt:variant>
        <vt:lpstr>Pojmenované oblasti</vt:lpstr>
      </vt:variant>
      <vt:variant>
        <vt:i4>3</vt:i4>
      </vt:variant>
    </vt:vector>
  </HeadingPairs>
  <TitlesOfParts>
    <vt:vector size="6" baseType="lpstr">
      <vt:lpstr>0</vt:lpstr>
      <vt:lpstr>Vzor - nekopírovať</vt:lpstr>
      <vt:lpstr>Bez vzorcov a zvýraznení</vt:lpstr>
      <vt:lpstr>'0'!Oblast_tisku</vt:lpstr>
      <vt:lpstr>'Bez vzorcov a zvýraznení'!Oblast_tisku</vt:lpstr>
      <vt:lpstr>'Vzor - nekopírovať'!Oblast_tisku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Dušan</dc:creator>
  <cp:lastModifiedBy>Dušan</cp:lastModifiedBy>
  <cp:lastPrinted>2025-03-14T13:27:06Z</cp:lastPrinted>
  <dcterms:created xsi:type="dcterms:W3CDTF">2003-02-23T10:56:38Z</dcterms:created>
  <dcterms:modified xsi:type="dcterms:W3CDTF">2026-03-30T04:31:35Z</dcterms:modified>
</cp:coreProperties>
</file>